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.khatibi\Desktop\گزیده ها\"/>
    </mc:Choice>
  </mc:AlternateContent>
  <bookViews>
    <workbookView xWindow="0" yWindow="0" windowWidth="15360" windowHeight="7950" tabRatio="607"/>
  </bookViews>
  <sheets>
    <sheet name="ترازپرداختها " sheetId="19" r:id="rId1"/>
    <sheet name="ترازتجاری" sheetId="7" r:id="rId2"/>
    <sheet name="بدهي‌ها(دلار- یورو)" sheetId="18" r:id="rId3"/>
    <sheet name="نرخ دلار" sheetId="9" r:id="rId4"/>
    <sheet name="بدهی ها" sheetId="6" state="hidden" r:id="rId5"/>
  </sheets>
  <definedNames>
    <definedName name="éر9">#REF!</definedName>
    <definedName name="_xlnm.Print_Area" localSheetId="4">'بدهی ها'!#REF!</definedName>
    <definedName name="_xlnm.Print_Area" localSheetId="2">'بدهي‌ها(دلار- یورو)'!#REF!</definedName>
    <definedName name="_xlnm.Print_Area" localSheetId="0">'ترازپرداختها '!#REF!</definedName>
    <definedName name="_xlnm.Print_Area" localSheetId="1">ترازتجاری!$A$1:$H$13</definedName>
    <definedName name="_xlnm.Print_Area" localSheetId="3">'نرخ دلار'!$A$1:$C$4</definedName>
  </definedNames>
  <calcPr calcId="162913"/>
</workbook>
</file>

<file path=xl/calcChain.xml><?xml version="1.0" encoding="utf-8"?>
<calcChain xmlns="http://schemas.openxmlformats.org/spreadsheetml/2006/main">
  <c r="E6" i="7" l="1"/>
  <c r="A11" i="7" l="1"/>
  <c r="B11" i="7"/>
  <c r="C11" i="7"/>
  <c r="E11" i="7"/>
  <c r="F11" i="7"/>
  <c r="G11" i="7"/>
  <c r="E10" i="7"/>
  <c r="A10" i="7"/>
  <c r="A9" i="7" l="1"/>
  <c r="E9" i="7"/>
  <c r="A8" i="7" l="1"/>
  <c r="E8" i="7"/>
  <c r="E7" i="7" l="1"/>
  <c r="A7" i="7"/>
  <c r="A6" i="7" l="1"/>
  <c r="E5" i="7" l="1"/>
  <c r="A5" i="7"/>
  <c r="A4" i="18" l="1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<sst xmlns="http://schemas.openxmlformats.org/spreadsheetml/2006/main" count="528" uniqueCount="70">
  <si>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</si>
  <si>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</si>
  <si>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</si>
  <si>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</si>
  <si>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</si>
  <si>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</si>
  <si>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</si>
  <si>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</si>
  <si>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</si>
  <si>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</si>
  <si>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</si>
  <si>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</si>
  <si>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</si>
  <si>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</si>
  <si>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</si>
  <si>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</si>
  <si>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</si>
  <si>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</si>
  <si>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</si>
  <si>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</si>
  <si>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</si>
  <si>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</si>
  <si>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</si>
  <si>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</si>
  <si>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</si>
  <si>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</si>
  <si>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</si>
  <si>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</si>
  <si>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</si>
  <si>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</si>
  <si>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</si>
  <si>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</si>
  <si>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</si>
  <si>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</si>
  <si>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</si>
  <si>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</si>
  <si>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</si>
  <si>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</si>
  <si>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</si>
  <si>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</si>
  <si>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</si>
  <si>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</si>
  <si>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1400</t>
  </si>
  <si>
    <t>اردیبهشت</t>
  </si>
  <si>
    <t>تیر</t>
  </si>
  <si>
    <t>شهریور</t>
  </si>
  <si>
    <t>موازنه پرداخت‌ها</t>
  </si>
  <si>
    <t>شش‌ماهه□</t>
  </si>
  <si>
    <t>سال</t>
  </si>
  <si>
    <t>درصد تغييرات</t>
  </si>
  <si>
    <r>
      <rPr>
        <sz val="12"/>
        <rFont val="Arial"/>
        <family val="2"/>
      </rPr>
      <t>□</t>
    </r>
    <r>
      <rPr>
        <sz val="12"/>
        <rFont val="B Nazanin"/>
        <charset val="178"/>
      </rPr>
      <t>1399</t>
    </r>
  </si>
  <si>
    <t>□1398</t>
  </si>
  <si>
    <t>□1397</t>
  </si>
  <si>
    <t>-</t>
  </si>
  <si>
    <t>حساب جاري</t>
  </si>
  <si>
    <t>حساب کالا</t>
  </si>
  <si>
    <t>صادرات کالا (فوب)</t>
  </si>
  <si>
    <r>
      <t>صادرات نفتي</t>
    </r>
    <r>
      <rPr>
        <sz val="14"/>
        <rFont val="B Nazanin"/>
        <charset val="178"/>
      </rPr>
      <t xml:space="preserve"> </t>
    </r>
    <r>
      <rPr>
        <vertAlign val="superscript"/>
        <sz val="12"/>
        <rFont val="B Nazanin"/>
        <charset val="178"/>
      </rPr>
      <t>(1)</t>
    </r>
  </si>
  <si>
    <t>صادرات غيرنفتي</t>
  </si>
  <si>
    <t>واردات کالا (فوب)</t>
  </si>
  <si>
    <r>
      <t xml:space="preserve">گاز و فرآورده‌هاي نفتي </t>
    </r>
    <r>
      <rPr>
        <vertAlign val="superscript"/>
        <sz val="12"/>
        <rFont val="B Nazanin"/>
        <charset val="178"/>
      </rPr>
      <t>(2)</t>
    </r>
  </si>
  <si>
    <t>سايرکالاها</t>
  </si>
  <si>
    <t>حساب خدمات</t>
  </si>
  <si>
    <t>حساب درآمد</t>
  </si>
  <si>
    <t>حساب انتقالات جاري</t>
  </si>
  <si>
    <t>خالص حساب سرمايه</t>
  </si>
  <si>
    <t xml:space="preserve">اشتباهات و از قلم افتادگي </t>
  </si>
  <si>
    <t>موازنه کل</t>
  </si>
  <si>
    <t>1- ارزش نفت خام، فرآورده نفتي، گازطبيعي، ميعانات و مايعات‌گازي (تعرفه‌هاي 2709 ،2710و 2711) صادر شده توسط شرکت‌هاي ملي نفت ايران، ملي گاز ايران، ملي پالايش و پخش فرآورده‌هاي نفتي ايران، شرکت‌هاي پتروشيمي و سايرين (گمرکي و غير گمرکي)</t>
  </si>
  <si>
    <t>2- ارزش فرآورده نفتي، گازطبيعي، ميعانات و مايعات‌گازي (تعرفه‌هاي 2709 ،2710و 2711) وارد شده توسط شرکت‌هاي ملي نفت ايران، ملي گاز ايران، ملي پالايش و پخش فرآورده‌هاي نفتي ايران و سايرين (گمرکي و غير گمرکي)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</si>
</sst>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000"/>
    <numFmt numFmtId="173" formatCode="0.00000"/>
    <numFmt numFmtId="174" formatCode="0.000"/>
    <numFmt numFmtId="175" formatCode="0_)"/>
    <numFmt numFmtId="176" formatCode="0.0"/>
  </numFmts>
  <fonts count="32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b/>
      <sz val="11"/>
      <name val="Lotus"/>
      <charset val="178"/>
    </font>
    <font>
      <sz val="11"/>
      <name val="B Nazanin"/>
      <charset val="178"/>
    </font>
    <font>
      <sz val="10"/>
      <name val="Courier"/>
      <family val="3"/>
    </font>
    <font>
      <sz val="12"/>
      <name val="Arial"/>
      <family val="2"/>
    </font>
    <font>
      <sz val="14"/>
      <name val="B Nazanin"/>
      <charset val="178"/>
    </font>
    <font>
      <vertAlign val="superscript"/>
      <sz val="12"/>
      <name val="B Nazanin"/>
      <charset val="178"/>
    </font>
    <font>
      <sz val="8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0" fontId="27" fillId="0" borderId="0"/>
  </cellStyleXfs>
  <cellXfs count="123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1" fontId="19" fillId="5" borderId="0" xfId="0" applyNumberFormat="1" applyFont="1" applyFill="1" applyAlignment="1">
      <alignment vertical="center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172" fontId="19" fillId="5" borderId="0" xfId="0" applyNumberFormat="1" applyFont="1" applyFill="1" applyAlignment="1">
      <alignment vertical="center"/>
    </xf>
    <xf numFmtId="173" fontId="19" fillId="5" borderId="0" xfId="0" applyNumberFormat="1" applyFont="1" applyFill="1" applyAlignment="1">
      <alignment vertical="center"/>
    </xf>
    <xf numFmtId="1" fontId="20" fillId="5" borderId="4" xfId="23" applyNumberFormat="1" applyFont="1" applyFill="1" applyBorder="1" applyAlignment="1">
      <alignment horizontal="center" vertical="center"/>
    </xf>
    <xf numFmtId="3" fontId="20" fillId="5" borderId="4" xfId="23" applyNumberFormat="1" applyFont="1" applyFill="1" applyBorder="1" applyAlignment="1">
      <alignment horizontal="center" vertical="center"/>
    </xf>
    <xf numFmtId="0" fontId="20" fillId="5" borderId="4" xfId="23" applyFont="1" applyFill="1" applyBorder="1" applyAlignment="1">
      <alignment vertical="center"/>
    </xf>
    <xf numFmtId="3" fontId="20" fillId="5" borderId="6" xfId="23" applyNumberFormat="1" applyFont="1" applyFill="1" applyBorder="1" applyAlignment="1">
      <alignment horizontal="center" vertical="center"/>
    </xf>
    <xf numFmtId="1" fontId="20" fillId="5" borderId="6" xfId="23" applyNumberFormat="1" applyFont="1" applyFill="1" applyBorder="1" applyAlignment="1">
      <alignment horizontal="center" vertical="center"/>
    </xf>
    <xf numFmtId="1" fontId="20" fillId="8" borderId="6" xfId="26" applyNumberFormat="1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174" fontId="19" fillId="5" borderId="0" xfId="0" applyNumberFormat="1" applyFont="1" applyFill="1" applyAlignment="1">
      <alignment vertical="center"/>
    </xf>
    <xf numFmtId="1" fontId="20" fillId="8" borderId="0" xfId="23" applyNumberFormat="1" applyFont="1" applyFill="1" applyBorder="1" applyAlignment="1">
      <alignment horizontal="center" vertical="center"/>
    </xf>
    <xf numFmtId="0" fontId="26" fillId="0" borderId="0" xfId="0" applyFont="1" applyBorder="1"/>
    <xf numFmtId="176" fontId="24" fillId="5" borderId="0" xfId="0" applyNumberFormat="1" applyFont="1" applyFill="1" applyAlignment="1">
      <alignment horizontal="center"/>
    </xf>
    <xf numFmtId="1" fontId="26" fillId="5" borderId="0" xfId="0" applyNumberFormat="1" applyFont="1" applyFill="1" applyAlignment="1">
      <alignment horizontal="center"/>
    </xf>
    <xf numFmtId="0" fontId="20" fillId="5" borderId="0" xfId="60" applyFont="1" applyFill="1" applyBorder="1" applyAlignment="1" applyProtection="1">
      <alignment readingOrder="2"/>
    </xf>
    <xf numFmtId="0" fontId="26" fillId="5" borderId="0" xfId="60" applyFont="1" applyFill="1" applyBorder="1" applyAlignment="1">
      <alignment horizontal="right" indent="4"/>
    </xf>
    <xf numFmtId="176" fontId="26" fillId="5" borderId="0" xfId="0" applyNumberFormat="1" applyFont="1" applyFill="1" applyAlignment="1">
      <alignment horizontal="center"/>
    </xf>
    <xf numFmtId="0" fontId="26" fillId="5" borderId="0" xfId="60" applyFont="1" applyFill="1" applyBorder="1" applyAlignment="1">
      <alignment horizontal="right" indent="5" readingOrder="2"/>
    </xf>
    <xf numFmtId="0" fontId="20" fillId="5" borderId="0" xfId="60" applyFont="1" applyFill="1" applyBorder="1" applyAlignment="1" applyProtection="1">
      <alignment horizontal="right" indent="9" readingOrder="2"/>
    </xf>
    <xf numFmtId="176" fontId="26" fillId="5" borderId="0" xfId="0" applyNumberFormat="1" applyFont="1" applyFill="1" applyBorder="1" applyAlignment="1">
      <alignment horizontal="center"/>
    </xf>
    <xf numFmtId="0" fontId="20" fillId="5" borderId="0" xfId="60" applyFont="1" applyFill="1" applyBorder="1" applyAlignment="1" applyProtection="1">
      <alignment horizontal="right" readingOrder="2"/>
    </xf>
    <xf numFmtId="1" fontId="26" fillId="5" borderId="4" xfId="0" applyNumberFormat="1" applyFont="1" applyFill="1" applyBorder="1" applyAlignment="1">
      <alignment horizontal="center"/>
    </xf>
    <xf numFmtId="0" fontId="20" fillId="5" borderId="4" xfId="60" applyFont="1" applyFill="1" applyBorder="1" applyAlignment="1" applyProtection="1">
      <alignment horizontal="right" readingOrder="2"/>
    </xf>
    <xf numFmtId="176" fontId="26" fillId="5" borderId="11" xfId="60" applyNumberFormat="1" applyFont="1" applyFill="1" applyBorder="1" applyAlignment="1">
      <alignment horizontal="center" vertical="center"/>
    </xf>
    <xf numFmtId="1" fontId="26" fillId="5" borderId="11" xfId="60" applyNumberFormat="1" applyFont="1" applyFill="1" applyBorder="1" applyAlignment="1">
      <alignment horizontal="center" vertical="center"/>
    </xf>
    <xf numFmtId="0" fontId="26" fillId="5" borderId="11" xfId="0" applyFont="1" applyFill="1" applyBorder="1"/>
    <xf numFmtId="1" fontId="26" fillId="5" borderId="11" xfId="0" applyNumberFormat="1" applyFont="1" applyFill="1" applyBorder="1" applyAlignment="1">
      <alignment horizontal="center"/>
    </xf>
    <xf numFmtId="0" fontId="20" fillId="5" borderId="11" xfId="60" applyFont="1" applyFill="1" applyBorder="1" applyAlignment="1">
      <alignment readingOrder="2"/>
    </xf>
    <xf numFmtId="0" fontId="26" fillId="0" borderId="0" xfId="0" applyFont="1"/>
    <xf numFmtId="0" fontId="21" fillId="11" borderId="4" xfId="0" applyFont="1" applyFill="1" applyBorder="1" applyAlignment="1">
      <alignment horizontal="left"/>
    </xf>
    <xf numFmtId="0" fontId="8" fillId="11" borderId="4" xfId="0" applyFont="1" applyFill="1" applyBorder="1"/>
    <xf numFmtId="0" fontId="9" fillId="11" borderId="4" xfId="0" applyFont="1" applyFill="1" applyBorder="1"/>
    <xf numFmtId="0" fontId="25" fillId="11" borderId="4" xfId="0" applyFont="1" applyFill="1" applyBorder="1" applyAlignment="1">
      <alignment horizontal="right" vertical="center"/>
    </xf>
    <xf numFmtId="0" fontId="26" fillId="11" borderId="5" xfId="0" applyFont="1" applyFill="1" applyBorder="1"/>
    <xf numFmtId="0" fontId="26" fillId="11" borderId="7" xfId="0" applyFont="1" applyFill="1" applyBorder="1"/>
    <xf numFmtId="175" fontId="20" fillId="11" borderId="7" xfId="60" applyNumberFormat="1" applyFont="1" applyFill="1" applyBorder="1" applyAlignment="1" applyProtection="1">
      <alignment horizontal="center" vertical="center"/>
    </xf>
    <xf numFmtId="0" fontId="26" fillId="11" borderId="8" xfId="0" applyFont="1" applyFill="1" applyBorder="1" applyAlignment="1">
      <alignment horizontal="center"/>
    </xf>
    <xf numFmtId="175" fontId="20" fillId="11" borderId="8" xfId="60" applyNumberFormat="1" applyFont="1" applyFill="1" applyBorder="1" applyAlignment="1" applyProtection="1">
      <alignment horizontal="center" vertical="center"/>
    </xf>
    <xf numFmtId="0" fontId="26" fillId="11" borderId="6" xfId="0" applyFont="1" applyFill="1" applyBorder="1"/>
    <xf numFmtId="175" fontId="20" fillId="11" borderId="6" xfId="60" applyNumberFormat="1" applyFont="1" applyFill="1" applyBorder="1" applyAlignment="1" applyProtection="1">
      <alignment horizontal="center" vertical="center"/>
    </xf>
    <xf numFmtId="175" fontId="20" fillId="11" borderId="5" xfId="60" applyNumberFormat="1" applyFont="1" applyFill="1" applyBorder="1" applyAlignment="1" applyProtection="1">
      <alignment horizontal="center" vertical="center"/>
    </xf>
    <xf numFmtId="0" fontId="31" fillId="5" borderId="0" xfId="60" applyFont="1" applyFill="1" applyBorder="1" applyAlignment="1">
      <alignment horizontal="right" vertical="center" wrapText="1" readingOrder="2"/>
    </xf>
    <xf numFmtId="0" fontId="31" fillId="0" borderId="0" xfId="0" applyFont="1" applyBorder="1" applyAlignment="1">
      <alignment horizontal="right" vertical="center" wrapText="1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</cellXfs>
  <cellStyles count="61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Normal_BOPIIP~1" xfId="60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showGridLines="0" tabSelected="1" zoomScale="98" zoomScaleNormal="98" zoomScaleSheetLayoutView="100" workbookViewId="0">
      <selection activeCell="E29" sqref="E29"/>
    </sheetView>
  </sheetViews>
  <sheetFormatPr defaultColWidth="8.85546875" defaultRowHeight="18"/>
  <cols>
    <col min="1" max="1" width="17.28515625" style="102" customWidth="1"/>
    <col min="2" max="2" width="8.28515625" style="102" customWidth="1"/>
    <col min="3" max="3" width="7.28515625" style="102" customWidth="1"/>
    <col min="4" max="8" width="11.5703125" style="102" customWidth="1"/>
    <col min="9" max="9" width="45.85546875" style="102" customWidth="1"/>
    <col min="10" max="10" width="12.42578125" style="85" customWidth="1"/>
    <col min="11" max="11" width="12.28515625" style="102" bestFit="1" customWidth="1"/>
    <col min="12" max="12" width="12.5703125" style="102" customWidth="1"/>
    <col min="13" max="13" width="10.140625" style="102" customWidth="1"/>
    <col min="14" max="14" width="9" style="102" customWidth="1"/>
    <col min="15" max="15" width="9.5703125" style="102" bestFit="1" customWidth="1"/>
    <col min="16" max="17" width="9" style="102" bestFit="1" customWidth="1"/>
    <col min="18" max="16384" width="8.85546875" style="102"/>
  </cols>
  <sheetData>
    <row r="2" spans="1:9" ht="22.5" thickBot="1">
      <c r="A2" s="103">
        <v>1</v>
      </c>
      <c r="B2" s="104"/>
      <c r="C2" s="104"/>
      <c r="D2" s="104"/>
      <c r="E2" s="105"/>
      <c r="F2" s="104"/>
      <c r="G2" s="105" t="s">
        <v>46</v>
      </c>
      <c r="H2" s="104"/>
      <c r="I2" s="106" t="s">
        <v>1</v>
      </c>
    </row>
    <row r="3" spans="1:9" ht="18.75">
      <c r="A3" s="107"/>
      <c r="B3" s="114" t="s">
        <v>47</v>
      </c>
      <c r="C3" s="114"/>
      <c r="D3" s="108"/>
      <c r="E3" s="114" t="s">
        <v>48</v>
      </c>
      <c r="F3" s="114"/>
      <c r="G3" s="114"/>
      <c r="H3" s="114"/>
      <c r="I3" s="109"/>
    </row>
    <row r="4" spans="1:9" ht="18.75">
      <c r="A4" s="110" t="s">
        <v>49</v>
      </c>
      <c r="B4" s="111">
        <v>1400</v>
      </c>
      <c r="C4" s="111">
        <v>1399</v>
      </c>
      <c r="D4" s="112"/>
      <c r="E4" s="111" t="s">
        <v>50</v>
      </c>
      <c r="F4" s="111" t="s">
        <v>51</v>
      </c>
      <c r="G4" s="111" t="s">
        <v>52</v>
      </c>
      <c r="H4" s="111">
        <v>1396</v>
      </c>
      <c r="I4" s="113"/>
    </row>
    <row r="5" spans="1:9" ht="19.5">
      <c r="A5" s="86" t="s">
        <v>53</v>
      </c>
      <c r="B5" s="87">
        <v>5996.7076868838922</v>
      </c>
      <c r="C5" s="87">
        <v>-1827.6477988339943</v>
      </c>
      <c r="D5" s="87"/>
      <c r="E5" s="87">
        <v>-707.7022198450627</v>
      </c>
      <c r="F5" s="87">
        <v>3754.1937660240255</v>
      </c>
      <c r="G5" s="87">
        <v>26741.482837645352</v>
      </c>
      <c r="H5" s="87">
        <v>14915.304878488183</v>
      </c>
      <c r="I5" s="88" t="s">
        <v>54</v>
      </c>
    </row>
    <row r="6" spans="1:9" ht="19.5">
      <c r="A6" s="86" t="s">
        <v>53</v>
      </c>
      <c r="B6" s="87">
        <v>8072.7832356418912</v>
      </c>
      <c r="C6" s="87">
        <v>-843.83903505285707</v>
      </c>
      <c r="D6" s="87"/>
      <c r="E6" s="87">
        <v>3235.8415428759035</v>
      </c>
      <c r="F6" s="87">
        <v>7154.9133649142823</v>
      </c>
      <c r="G6" s="87">
        <v>32635.049000279309</v>
      </c>
      <c r="H6" s="87">
        <v>22193.49046680388</v>
      </c>
      <c r="I6" s="89" t="s">
        <v>55</v>
      </c>
    </row>
    <row r="7" spans="1:9">
      <c r="A7" s="90">
        <v>79.371184765734256</v>
      </c>
      <c r="B7" s="87">
        <v>36108.025103605236</v>
      </c>
      <c r="C7" s="87">
        <v>20130.33762962748</v>
      </c>
      <c r="D7" s="87"/>
      <c r="E7" s="87">
        <v>49848.210429239567</v>
      </c>
      <c r="F7" s="87">
        <v>59390.9024997612</v>
      </c>
      <c r="G7" s="87">
        <v>93390.171360070482</v>
      </c>
      <c r="H7" s="87">
        <v>96033.738678294758</v>
      </c>
      <c r="I7" s="91" t="s">
        <v>56</v>
      </c>
    </row>
    <row r="8" spans="1:9" ht="22.5">
      <c r="A8" s="90">
        <v>118.23485201152599</v>
      </c>
      <c r="B8" s="87">
        <v>18676.602646350984</v>
      </c>
      <c r="C8" s="87">
        <v>8558.0293313391521</v>
      </c>
      <c r="D8" s="87"/>
      <c r="E8" s="87">
        <v>21042.781336643126</v>
      </c>
      <c r="F8" s="87">
        <v>29015.778381720214</v>
      </c>
      <c r="G8" s="87">
        <v>60735.469424263043</v>
      </c>
      <c r="H8" s="87">
        <v>62767.593185556907</v>
      </c>
      <c r="I8" s="92" t="s">
        <v>57</v>
      </c>
    </row>
    <row r="9" spans="1:9" ht="18.75">
      <c r="A9" s="90">
        <v>50.63047067137456</v>
      </c>
      <c r="B9" s="87">
        <v>17431.422457254248</v>
      </c>
      <c r="C9" s="87">
        <v>11572.30829828833</v>
      </c>
      <c r="D9" s="87"/>
      <c r="E9" s="87">
        <v>28805.429092596438</v>
      </c>
      <c r="F9" s="87">
        <v>30375.124118040985</v>
      </c>
      <c r="G9" s="87">
        <v>32654.701935807436</v>
      </c>
      <c r="H9" s="87">
        <v>33266.145492737851</v>
      </c>
      <c r="I9" s="92" t="s">
        <v>58</v>
      </c>
    </row>
    <row r="10" spans="1:9">
      <c r="A10" s="90">
        <v>33.665517918391316</v>
      </c>
      <c r="B10" s="87">
        <v>28035.241867963345</v>
      </c>
      <c r="C10" s="87">
        <v>20974.176664680337</v>
      </c>
      <c r="D10" s="87"/>
      <c r="E10" s="87">
        <v>46612.368886363663</v>
      </c>
      <c r="F10" s="87">
        <v>52235.989134846917</v>
      </c>
      <c r="G10" s="87">
        <v>60755.122359791174</v>
      </c>
      <c r="H10" s="87">
        <v>73840.248211490878</v>
      </c>
      <c r="I10" s="91" t="s">
        <v>59</v>
      </c>
    </row>
    <row r="11" spans="1:9" ht="21.75">
      <c r="A11" s="86" t="s">
        <v>53</v>
      </c>
      <c r="B11" s="87">
        <v>3.3847000000000002E-2</v>
      </c>
      <c r="C11" s="87">
        <v>3.9589999999999998E-3</v>
      </c>
      <c r="D11" s="87"/>
      <c r="E11" s="90">
        <v>7.2211999999999998E-2</v>
      </c>
      <c r="F11" s="87">
        <v>5.6525039999999995</v>
      </c>
      <c r="G11" s="87">
        <v>1378.315568</v>
      </c>
      <c r="H11" s="87">
        <v>2749.2965329999993</v>
      </c>
      <c r="I11" s="92" t="s">
        <v>60</v>
      </c>
    </row>
    <row r="12" spans="1:9" ht="18.75">
      <c r="A12" s="90">
        <v>33.665381773893287</v>
      </c>
      <c r="B12" s="87">
        <v>28035.208020963346</v>
      </c>
      <c r="C12" s="87">
        <v>20974.172705680336</v>
      </c>
      <c r="D12" s="87"/>
      <c r="E12" s="87">
        <v>46612.296674363664</v>
      </c>
      <c r="F12" s="87">
        <v>52230.336630846919</v>
      </c>
      <c r="G12" s="87">
        <v>59376.806791791176</v>
      </c>
      <c r="H12" s="87">
        <v>71090.951678490877</v>
      </c>
      <c r="I12" s="92" t="s">
        <v>61</v>
      </c>
    </row>
    <row r="13" spans="1:9">
      <c r="A13" s="90">
        <v>67.132491950533364</v>
      </c>
      <c r="B13" s="87">
        <v>-2225.4742001100685</v>
      </c>
      <c r="C13" s="87">
        <v>-1331.5628661653341</v>
      </c>
      <c r="D13" s="87"/>
      <c r="E13" s="87">
        <v>-3998.7326333996716</v>
      </c>
      <c r="F13" s="87">
        <v>-4052.6140986502469</v>
      </c>
      <c r="G13" s="87">
        <v>-7350.3781973187124</v>
      </c>
      <c r="H13" s="87">
        <v>-8825.9768760269217</v>
      </c>
      <c r="I13" s="89" t="s">
        <v>62</v>
      </c>
    </row>
    <row r="14" spans="1:9" ht="19.5">
      <c r="A14" s="86" t="s">
        <v>53</v>
      </c>
      <c r="B14" s="87">
        <v>-164.27372027739125</v>
      </c>
      <c r="C14" s="87">
        <v>27.828593261840183</v>
      </c>
      <c r="D14" s="87"/>
      <c r="E14" s="87">
        <v>-599.32498847739362</v>
      </c>
      <c r="F14" s="87">
        <v>14.439490622669609</v>
      </c>
      <c r="G14" s="87">
        <v>807.27987018316594</v>
      </c>
      <c r="H14" s="87">
        <v>837.54331855423516</v>
      </c>
      <c r="I14" s="89" t="s">
        <v>63</v>
      </c>
    </row>
    <row r="15" spans="1:9">
      <c r="A15" s="90">
        <v>-1.9545604569169983</v>
      </c>
      <c r="B15" s="87">
        <v>313.67237162946077</v>
      </c>
      <c r="C15" s="87">
        <v>319.92550912235674</v>
      </c>
      <c r="D15" s="87"/>
      <c r="E15" s="87">
        <v>654.51385915609899</v>
      </c>
      <c r="F15" s="87">
        <v>637.45500913732053</v>
      </c>
      <c r="G15" s="87">
        <v>649.53216450159039</v>
      </c>
      <c r="H15" s="87">
        <v>710.2479691569896</v>
      </c>
      <c r="I15" s="89" t="s">
        <v>64</v>
      </c>
    </row>
    <row r="16" spans="1:9" ht="18.75">
      <c r="A16" s="93">
        <v>62.917698797819035</v>
      </c>
      <c r="B16" s="87">
        <v>-6340.7591361423574</v>
      </c>
      <c r="C16" s="87">
        <v>-3892.0014110997504</v>
      </c>
      <c r="D16" s="87"/>
      <c r="E16" s="87">
        <v>-6317.93468198762</v>
      </c>
      <c r="F16" s="87">
        <v>-6668.8153862083991</v>
      </c>
      <c r="G16" s="87">
        <v>-16044.127589047643</v>
      </c>
      <c r="H16" s="87">
        <v>-19441.120203618233</v>
      </c>
      <c r="I16" s="94" t="s">
        <v>65</v>
      </c>
    </row>
    <row r="17" spans="1:9" ht="19.5" thickBot="1">
      <c r="A17" s="93">
        <v>-92.264813941376019</v>
      </c>
      <c r="B17" s="87">
        <v>296.72335437702168</v>
      </c>
      <c r="C17" s="87">
        <v>3836.0209066490897</v>
      </c>
      <c r="D17" s="95"/>
      <c r="E17" s="87">
        <v>4385.1052956831309</v>
      </c>
      <c r="F17" s="87">
        <v>4212.303323859589</v>
      </c>
      <c r="G17" s="87">
        <v>-817.44690595289285</v>
      </c>
      <c r="H17" s="95">
        <v>-3613.7944181966159</v>
      </c>
      <c r="I17" s="96" t="s">
        <v>66</v>
      </c>
    </row>
    <row r="18" spans="1:9" ht="19.5" thickBot="1">
      <c r="A18" s="97">
        <v>-97.487397338481699</v>
      </c>
      <c r="B18" s="98">
        <v>-47.328094881442212</v>
      </c>
      <c r="C18" s="98">
        <v>-1883.6283032846545</v>
      </c>
      <c r="D18" s="99"/>
      <c r="E18" s="98">
        <v>-2640.5316061495487</v>
      </c>
      <c r="F18" s="98">
        <v>1297.6817036752157</v>
      </c>
      <c r="G18" s="98">
        <v>9879.908342644816</v>
      </c>
      <c r="H18" s="100">
        <v>-8139.6097433266668</v>
      </c>
      <c r="I18" s="101" t="s">
        <v>67</v>
      </c>
    </row>
    <row r="19" spans="1:9">
      <c r="A19" s="115" t="s">
        <v>68</v>
      </c>
      <c r="B19" s="115"/>
      <c r="C19" s="115"/>
      <c r="D19" s="115"/>
      <c r="E19" s="115"/>
      <c r="F19" s="115"/>
      <c r="G19" s="115"/>
      <c r="H19" s="115"/>
      <c r="I19" s="116"/>
    </row>
    <row r="20" spans="1:9">
      <c r="A20" s="116" t="s">
        <v>69</v>
      </c>
      <c r="B20" s="116"/>
      <c r="C20" s="116"/>
      <c r="D20" s="116"/>
      <c r="E20" s="116"/>
      <c r="F20" s="116"/>
      <c r="G20" s="116"/>
      <c r="H20" s="116"/>
      <c r="I20" s="116"/>
    </row>
  </sheetData>
  <mergeCells count="4">
    <mergeCell ref="B3:C3"/>
    <mergeCell ref="E3:H3"/>
    <mergeCell ref="A19:I19"/>
    <mergeCell ref="A20:I20"/>
  </mergeCells>
  <printOptions horizontalCentered="1"/>
  <pageMargins left="0.35433070866141703" right="0.23622047244094499" top="1.6535433070866099" bottom="0.82677165354330695" header="1.69291338582677" footer="0.8267716535433069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N23"/>
  <sheetViews>
    <sheetView zoomScaleNormal="100" zoomScaleSheetLayoutView="100" workbookViewId="0">
      <selection activeCell="G2" sqref="G2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12.140625" style="44" customWidth="1"/>
    <col min="5" max="5" width="13.7109375" style="44" customWidth="1"/>
    <col min="6" max="6" width="13.140625" style="44" customWidth="1"/>
    <col min="7" max="7" width="16.28515625" style="44" customWidth="1"/>
    <col min="8" max="8" width="13.85546875" style="45" customWidth="1"/>
    <col min="9" max="9" width="9.42578125" style="44" bestFit="1" customWidth="1"/>
    <col min="10" max="10" width="11.140625" style="44" bestFit="1" customWidth="1"/>
    <col min="11" max="11" width="15.28515625" style="44" bestFit="1" customWidth="1"/>
    <col min="12" max="12" width="9.7109375" style="44" bestFit="1" customWidth="1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2" spans="1:14" ht="22.5" thickBot="1">
      <c r="A2" s="61">
        <v>2</v>
      </c>
      <c r="B2" s="62"/>
      <c r="C2" s="62"/>
      <c r="D2" s="63"/>
      <c r="E2" s="64" t="s">
        <v>39</v>
      </c>
      <c r="F2" s="62"/>
      <c r="G2" s="62"/>
      <c r="H2" s="62"/>
    </row>
    <row r="3" spans="1:14" ht="18.75">
      <c r="A3" s="117" t="s">
        <v>28</v>
      </c>
      <c r="B3" s="117"/>
      <c r="C3" s="117"/>
      <c r="D3" s="56"/>
      <c r="E3" s="117" t="s">
        <v>0</v>
      </c>
      <c r="F3" s="117"/>
      <c r="G3" s="117"/>
      <c r="H3" s="118" t="s">
        <v>42</v>
      </c>
    </row>
    <row r="4" spans="1:14" ht="18.75">
      <c r="A4" s="46" t="s">
        <v>3</v>
      </c>
      <c r="B4" s="46" t="s">
        <v>40</v>
      </c>
      <c r="C4" s="46" t="s">
        <v>12</v>
      </c>
      <c r="D4" s="60"/>
      <c r="E4" s="46" t="s">
        <v>3</v>
      </c>
      <c r="F4" s="46" t="s">
        <v>40</v>
      </c>
      <c r="G4" s="46" t="s">
        <v>12</v>
      </c>
      <c r="H4" s="119"/>
    </row>
    <row r="5" spans="1:14" ht="18.75">
      <c r="A5" s="52">
        <f t="shared" ref="A5:A10" si="0">C5/B5*1000</f>
        <v>357.504215851602</v>
      </c>
      <c r="B5" s="53">
        <v>8302</v>
      </c>
      <c r="C5" s="53">
        <v>2968</v>
      </c>
      <c r="D5" s="52"/>
      <c r="E5" s="54">
        <f t="shared" ref="E5:E10" si="1">G5/F5*1000</f>
        <v>1368.936795688388</v>
      </c>
      <c r="F5" s="54">
        <v>2041</v>
      </c>
      <c r="G5" s="53">
        <v>2794</v>
      </c>
      <c r="H5" s="55" t="s">
        <v>2</v>
      </c>
      <c r="J5" s="71"/>
      <c r="K5" s="51"/>
      <c r="L5" s="51"/>
      <c r="M5" s="51"/>
      <c r="N5" s="51"/>
    </row>
    <row r="6" spans="1:14" ht="18.75">
      <c r="A6" s="79">
        <f t="shared" si="0"/>
        <v>390.72152931577108</v>
      </c>
      <c r="B6" s="80">
        <v>8579</v>
      </c>
      <c r="C6" s="84">
        <v>3352</v>
      </c>
      <c r="D6" s="79"/>
      <c r="E6" s="81">
        <f>G6/F6*1000</f>
        <v>1123.4567901234568</v>
      </c>
      <c r="F6" s="81">
        <v>3321</v>
      </c>
      <c r="G6" s="80">
        <v>3731</v>
      </c>
      <c r="H6" s="82" t="s">
        <v>43</v>
      </c>
      <c r="J6" s="71"/>
      <c r="K6" s="51"/>
      <c r="L6" s="51"/>
      <c r="M6" s="51"/>
      <c r="N6" s="51"/>
    </row>
    <row r="7" spans="1:14" ht="18.75">
      <c r="A7" s="79">
        <f t="shared" si="0"/>
        <v>333.7663330022159</v>
      </c>
      <c r="B7" s="80">
        <v>13087</v>
      </c>
      <c r="C7" s="80">
        <v>4368</v>
      </c>
      <c r="D7" s="79"/>
      <c r="E7" s="81">
        <f t="shared" si="1"/>
        <v>1239.0075376884422</v>
      </c>
      <c r="F7" s="81">
        <v>3184</v>
      </c>
      <c r="G7" s="80">
        <v>3945</v>
      </c>
      <c r="H7" s="82" t="s">
        <v>5</v>
      </c>
      <c r="J7" s="71"/>
      <c r="K7" s="51"/>
      <c r="L7" s="51"/>
      <c r="M7" s="51"/>
      <c r="N7" s="51"/>
    </row>
    <row r="8" spans="1:14" ht="18.75">
      <c r="A8" s="79">
        <f t="shared" si="0"/>
        <v>436.39406982305115</v>
      </c>
      <c r="B8" s="80">
        <v>8364</v>
      </c>
      <c r="C8" s="80">
        <v>3650</v>
      </c>
      <c r="D8" s="79"/>
      <c r="E8" s="81">
        <f t="shared" si="1"/>
        <v>1036.0837749179914</v>
      </c>
      <c r="F8" s="81">
        <v>3963</v>
      </c>
      <c r="G8" s="80">
        <v>4106</v>
      </c>
      <c r="H8" s="82" t="s">
        <v>44</v>
      </c>
      <c r="J8" s="71"/>
      <c r="K8" s="51"/>
      <c r="L8" s="51"/>
      <c r="M8" s="51"/>
      <c r="N8" s="51"/>
    </row>
    <row r="9" spans="1:14" ht="18.75">
      <c r="A9" s="79">
        <f t="shared" si="0"/>
        <v>465.27583309997198</v>
      </c>
      <c r="B9" s="80">
        <v>7142</v>
      </c>
      <c r="C9" s="80">
        <v>3323</v>
      </c>
      <c r="D9" s="79"/>
      <c r="E9" s="81">
        <f t="shared" si="1"/>
        <v>1568.7022900763359</v>
      </c>
      <c r="F9" s="81">
        <v>1310</v>
      </c>
      <c r="G9" s="80">
        <v>2055</v>
      </c>
      <c r="H9" s="82" t="s">
        <v>7</v>
      </c>
      <c r="J9" s="71"/>
      <c r="K9" s="51"/>
      <c r="L9" s="51"/>
      <c r="M9" s="51"/>
      <c r="N9" s="51"/>
    </row>
    <row r="10" spans="1:14" ht="18.75">
      <c r="A10" s="75">
        <f t="shared" si="0"/>
        <v>285.42900426938439</v>
      </c>
      <c r="B10" s="76">
        <v>14522</v>
      </c>
      <c r="C10" s="76">
        <v>4145</v>
      </c>
      <c r="D10" s="75"/>
      <c r="E10" s="77">
        <f t="shared" si="1"/>
        <v>1220.1541643166011</v>
      </c>
      <c r="F10" s="77">
        <v>5319</v>
      </c>
      <c r="G10" s="76">
        <v>6490</v>
      </c>
      <c r="H10" s="78" t="s">
        <v>45</v>
      </c>
      <c r="J10" s="71"/>
      <c r="K10" s="51"/>
      <c r="L10" s="51"/>
      <c r="M10" s="51"/>
      <c r="N10" s="51"/>
    </row>
    <row r="11" spans="1:14" ht="19.5" thickBot="1">
      <c r="A11" s="72">
        <f>C11/B11*1000</f>
        <v>363.45756383758913</v>
      </c>
      <c r="B11" s="72">
        <f>SUM(B5:B10)</f>
        <v>59996</v>
      </c>
      <c r="C11" s="72">
        <f>SUM(C5:C10)</f>
        <v>21806</v>
      </c>
      <c r="D11" s="73"/>
      <c r="E11" s="72">
        <f>G11/F11*1000</f>
        <v>1208.1199707388441</v>
      </c>
      <c r="F11" s="72">
        <f>SUM(F5:F10)</f>
        <v>19138</v>
      </c>
      <c r="G11" s="72">
        <f>SUM(G5:G10)</f>
        <v>23121</v>
      </c>
      <c r="H11" s="74" t="s">
        <v>17</v>
      </c>
      <c r="J11" s="71"/>
      <c r="L11" s="71"/>
      <c r="N11" s="70"/>
    </row>
    <row r="12" spans="1:14" ht="18.75">
      <c r="A12" s="47"/>
      <c r="B12" s="48"/>
      <c r="C12" s="49"/>
      <c r="D12" s="48"/>
      <c r="E12" s="48"/>
      <c r="F12" s="48"/>
      <c r="G12" s="48"/>
      <c r="H12" s="50" t="s">
        <v>41</v>
      </c>
    </row>
    <row r="13" spans="1:14" ht="15.75">
      <c r="H13" s="50" t="s">
        <v>37</v>
      </c>
    </row>
    <row r="15" spans="1:14">
      <c r="B15" s="51"/>
      <c r="C15" s="51"/>
      <c r="F15" s="51"/>
    </row>
    <row r="16" spans="1:14">
      <c r="B16" s="51"/>
      <c r="C16" s="51"/>
      <c r="D16" s="51"/>
      <c r="E16" s="51"/>
      <c r="F16" s="51"/>
      <c r="G16" s="51"/>
    </row>
    <row r="17" spans="2:7">
      <c r="B17" s="51"/>
      <c r="C17" s="51"/>
      <c r="D17" s="51"/>
      <c r="E17" s="51"/>
      <c r="F17" s="51"/>
      <c r="G17" s="51"/>
    </row>
    <row r="18" spans="2:7">
      <c r="F18" s="51"/>
      <c r="G18" s="51"/>
    </row>
    <row r="20" spans="2:7">
      <c r="B20" s="83"/>
      <c r="C20" s="83"/>
      <c r="F20" s="83"/>
      <c r="G20" s="83"/>
    </row>
    <row r="21" spans="2:7">
      <c r="B21" s="83"/>
      <c r="C21" s="83"/>
      <c r="F21" s="83"/>
      <c r="G21" s="83"/>
    </row>
    <row r="22" spans="2:7">
      <c r="B22" s="83"/>
      <c r="C22" s="83"/>
      <c r="F22" s="83"/>
      <c r="G22" s="83"/>
    </row>
    <row r="23" spans="2:7">
      <c r="B23" s="83"/>
      <c r="C23" s="83"/>
      <c r="F23" s="83"/>
      <c r="G23" s="83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2001" right="0.511811023622047" top="1.25984251968504" bottom="0.27559055118110198" header="0.511811023622047" footer="0.43307086614173201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zoomScaleNormal="100" zoomScaleSheetLayoutView="100" workbookViewId="0">
      <selection activeCell="B17" sqref="B17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4" ht="21.75" thickBot="1">
      <c r="A2" s="65">
        <v>3</v>
      </c>
      <c r="B2" s="120" t="s">
        <v>35</v>
      </c>
      <c r="C2" s="120"/>
      <c r="D2" s="67" t="s">
        <v>1</v>
      </c>
    </row>
    <row r="3" spans="1:4" ht="18.75">
      <c r="A3" s="57" t="s">
        <v>9</v>
      </c>
      <c r="B3" s="57" t="s">
        <v>36</v>
      </c>
      <c r="C3" s="57" t="s">
        <v>11</v>
      </c>
      <c r="D3" s="68" t="s">
        <v>42</v>
      </c>
    </row>
    <row r="4" spans="1:4" ht="19.5" thickBot="1">
      <c r="A4" s="35">
        <f>C4+B4</f>
        <v>9030.6723999999995</v>
      </c>
      <c r="B4" s="35">
        <v>6573.7051000000001</v>
      </c>
      <c r="C4" s="35">
        <v>2456.9672999999998</v>
      </c>
      <c r="D4" s="36" t="s">
        <v>45</v>
      </c>
    </row>
    <row r="5" spans="1:4">
      <c r="A5" s="37"/>
      <c r="B5" s="37"/>
      <c r="C5" s="37"/>
      <c r="D5" s="38" t="s">
        <v>38</v>
      </c>
    </row>
    <row r="8" spans="1:4" ht="21.75" thickBot="1">
      <c r="A8" s="65">
        <v>3</v>
      </c>
      <c r="B8" s="120" t="s">
        <v>35</v>
      </c>
      <c r="C8" s="120"/>
      <c r="D8" s="67" t="s">
        <v>33</v>
      </c>
    </row>
    <row r="9" spans="1:4" ht="18.75">
      <c r="A9" s="57" t="s">
        <v>9</v>
      </c>
      <c r="B9" s="57" t="s">
        <v>36</v>
      </c>
      <c r="C9" s="57" t="s">
        <v>11</v>
      </c>
      <c r="D9" s="68" t="s">
        <v>42</v>
      </c>
    </row>
    <row r="10" spans="1:4" ht="19.5" thickBot="1">
      <c r="A10" s="35">
        <f>C10+B10</f>
        <v>7702.6916999999994</v>
      </c>
      <c r="B10" s="35">
        <v>5607.027</v>
      </c>
      <c r="C10" s="35">
        <v>2095.6646999999998</v>
      </c>
      <c r="D10" s="36" t="s">
        <v>45</v>
      </c>
    </row>
    <row r="11" spans="1:4">
      <c r="A11" s="37"/>
      <c r="B11" s="37"/>
      <c r="C11" s="37"/>
      <c r="D11" s="38" t="s">
        <v>38</v>
      </c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B16" sqref="B16"/>
    </sheetView>
  </sheetViews>
  <sheetFormatPr defaultColWidth="8.85546875" defaultRowHeight="18.75"/>
  <cols>
    <col min="1" max="1" width="12.7109375" style="40" customWidth="1"/>
    <col min="2" max="2" width="48" style="40" customWidth="1"/>
    <col min="3" max="3" width="17.42578125" style="40" customWidth="1"/>
    <col min="4" max="16384" width="8.85546875" style="39"/>
  </cols>
  <sheetData>
    <row r="2" spans="1:3" ht="21.75" thickBot="1">
      <c r="A2" s="65">
        <v>4</v>
      </c>
      <c r="B2" s="69" t="s">
        <v>15</v>
      </c>
      <c r="C2" s="66" t="s">
        <v>14</v>
      </c>
    </row>
    <row r="3" spans="1:3">
      <c r="A3" s="58" t="s">
        <v>34</v>
      </c>
      <c r="B3" s="58" t="s">
        <v>13</v>
      </c>
      <c r="C3" s="59" t="s">
        <v>42</v>
      </c>
    </row>
    <row r="4" spans="1:3" ht="19.5" thickBot="1">
      <c r="A4" s="43">
        <v>271294.29629629629</v>
      </c>
      <c r="B4" s="41">
        <v>42000</v>
      </c>
      <c r="C4" s="42" t="s">
        <v>45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122" t="s">
        <v>18</v>
      </c>
      <c r="C2" s="122"/>
      <c r="D2" s="4" t="s">
        <v>19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21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20</v>
      </c>
    </row>
    <row r="7" spans="1:4" ht="24" thickBot="1">
      <c r="A7" s="3" t="s">
        <v>1</v>
      </c>
      <c r="B7" s="122" t="s">
        <v>18</v>
      </c>
      <c r="C7" s="122"/>
      <c r="D7" s="4" t="s">
        <v>19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21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20</v>
      </c>
    </row>
    <row r="12" spans="1:4" ht="24" thickBot="1">
      <c r="A12" s="3" t="s">
        <v>1</v>
      </c>
      <c r="B12" s="122" t="s">
        <v>18</v>
      </c>
      <c r="C12" s="122"/>
      <c r="D12" s="4" t="s">
        <v>19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21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20</v>
      </c>
    </row>
    <row r="17" spans="1:6" ht="24" thickBot="1">
      <c r="A17" s="3" t="s">
        <v>1</v>
      </c>
      <c r="B17" s="122" t="s">
        <v>18</v>
      </c>
      <c r="C17" s="122"/>
      <c r="D17" s="4" t="s">
        <v>19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21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20</v>
      </c>
    </row>
    <row r="22" spans="1:6" ht="24" thickBot="1">
      <c r="A22" s="3" t="s">
        <v>1</v>
      </c>
      <c r="B22" s="122" t="s">
        <v>18</v>
      </c>
      <c r="C22" s="122"/>
      <c r="D22" s="4" t="s">
        <v>19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21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20</v>
      </c>
    </row>
    <row r="27" spans="1:6" ht="24" thickBot="1">
      <c r="A27" s="3" t="s">
        <v>1</v>
      </c>
      <c r="B27" s="122" t="s">
        <v>18</v>
      </c>
      <c r="C27" s="122"/>
      <c r="D27" s="4" t="s">
        <v>19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21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20</v>
      </c>
      <c r="F30" s="2">
        <f>1837.1+1459.1+430.4+1705.2</f>
        <v>5431.8</v>
      </c>
    </row>
    <row r="32" spans="1:6" ht="24" thickBot="1">
      <c r="A32" s="3" t="s">
        <v>1</v>
      </c>
      <c r="B32" s="122" t="s">
        <v>18</v>
      </c>
      <c r="C32" s="122"/>
      <c r="D32" s="4" t="s">
        <v>19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21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16</v>
      </c>
    </row>
    <row r="35" spans="1:6" ht="19.5">
      <c r="A35" s="11"/>
      <c r="B35" s="11"/>
      <c r="C35" s="11"/>
      <c r="D35" s="12" t="s">
        <v>20</v>
      </c>
    </row>
    <row r="37" spans="1:6" ht="24" thickBot="1">
      <c r="A37" s="3" t="s">
        <v>1</v>
      </c>
      <c r="B37" s="122" t="s">
        <v>18</v>
      </c>
      <c r="C37" s="122"/>
      <c r="D37" s="4" t="s">
        <v>19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21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22</v>
      </c>
      <c r="F39" s="16"/>
    </row>
    <row r="40" spans="1:6" ht="19.5">
      <c r="A40" s="11"/>
      <c r="B40" s="11"/>
      <c r="C40" s="11"/>
      <c r="D40" s="12" t="s">
        <v>20</v>
      </c>
    </row>
    <row r="42" spans="1:6" ht="24" thickBot="1">
      <c r="A42" s="3" t="s">
        <v>1</v>
      </c>
      <c r="B42" s="122" t="s">
        <v>18</v>
      </c>
      <c r="C42" s="122"/>
      <c r="D42" s="4" t="s">
        <v>19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21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23</v>
      </c>
    </row>
    <row r="45" spans="1:6" ht="19.5">
      <c r="A45" s="11"/>
      <c r="B45" s="11"/>
      <c r="C45" s="11"/>
      <c r="D45" s="12" t="s">
        <v>20</v>
      </c>
    </row>
    <row r="47" spans="1:6" ht="24" thickBot="1">
      <c r="A47" s="3" t="s">
        <v>1</v>
      </c>
      <c r="B47" s="122" t="s">
        <v>18</v>
      </c>
      <c r="C47" s="122"/>
      <c r="D47" s="4" t="s">
        <v>19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21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25</v>
      </c>
      <c r="F49" s="16"/>
    </row>
    <row r="50" spans="1:6" ht="19.5">
      <c r="A50" s="15"/>
      <c r="B50" s="11"/>
      <c r="C50" s="11"/>
      <c r="D50" s="12" t="s">
        <v>20</v>
      </c>
      <c r="F50" s="16"/>
    </row>
    <row r="51" spans="1:6">
      <c r="F51" s="16"/>
    </row>
    <row r="52" spans="1:6" ht="24" thickBot="1">
      <c r="A52" s="3" t="s">
        <v>1</v>
      </c>
      <c r="B52" s="122" t="s">
        <v>18</v>
      </c>
      <c r="C52" s="122"/>
      <c r="D52" s="4" t="s">
        <v>19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21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24</v>
      </c>
      <c r="F54" s="16"/>
    </row>
    <row r="55" spans="1:6" ht="19.5">
      <c r="A55" s="15"/>
      <c r="B55" s="11"/>
      <c r="C55" s="11"/>
      <c r="D55" s="12" t="s">
        <v>20</v>
      </c>
      <c r="F55" s="16"/>
    </row>
    <row r="57" spans="1:6" ht="24" thickBot="1">
      <c r="A57" s="3" t="s">
        <v>1</v>
      </c>
      <c r="B57" s="122" t="s">
        <v>18</v>
      </c>
      <c r="C57" s="122"/>
      <c r="D57" s="4" t="s">
        <v>19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21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26</v>
      </c>
    </row>
    <row r="60" spans="1:6" ht="19.5">
      <c r="A60" s="15"/>
      <c r="B60" s="11"/>
      <c r="C60" s="11"/>
      <c r="D60" s="12" t="s">
        <v>20</v>
      </c>
    </row>
    <row r="62" spans="1:6" ht="24" thickBot="1">
      <c r="A62" s="3" t="s">
        <v>1</v>
      </c>
      <c r="B62" s="122" t="s">
        <v>18</v>
      </c>
      <c r="C62" s="122"/>
      <c r="D62" s="4" t="s">
        <v>19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27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20</v>
      </c>
    </row>
    <row r="67" spans="1:4" ht="24" thickBot="1">
      <c r="A67" s="3" t="s">
        <v>1</v>
      </c>
      <c r="B67" s="122" t="s">
        <v>18</v>
      </c>
      <c r="C67" s="122"/>
      <c r="D67" s="4" t="s">
        <v>19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27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20</v>
      </c>
    </row>
    <row r="72" spans="1:4" ht="24" thickBot="1">
      <c r="A72" s="3" t="s">
        <v>1</v>
      </c>
      <c r="B72" s="122" t="s">
        <v>18</v>
      </c>
      <c r="C72" s="122"/>
      <c r="D72" s="4" t="s">
        <v>19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27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20</v>
      </c>
    </row>
    <row r="77" spans="1:4" ht="24" thickBot="1">
      <c r="A77" s="3" t="s">
        <v>1</v>
      </c>
      <c r="B77" s="122" t="s">
        <v>18</v>
      </c>
      <c r="C77" s="122"/>
      <c r="D77" s="4" t="s">
        <v>19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27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20</v>
      </c>
    </row>
    <row r="82" spans="1:4" ht="24" thickBot="1">
      <c r="A82" s="3" t="s">
        <v>1</v>
      </c>
      <c r="B82" s="122" t="s">
        <v>18</v>
      </c>
      <c r="C82" s="122"/>
      <c r="D82" s="4" t="s">
        <v>19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27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20</v>
      </c>
    </row>
    <row r="87" spans="1:4" ht="24" thickBot="1">
      <c r="A87" s="3" t="s">
        <v>1</v>
      </c>
      <c r="B87" s="122" t="s">
        <v>18</v>
      </c>
      <c r="C87" s="122"/>
      <c r="D87" s="4" t="s">
        <v>19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27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20</v>
      </c>
    </row>
    <row r="92" spans="1:4" ht="24" thickBot="1">
      <c r="A92" s="3" t="s">
        <v>1</v>
      </c>
      <c r="B92" s="122" t="s">
        <v>18</v>
      </c>
      <c r="C92" s="122"/>
      <c r="D92" s="4" t="s">
        <v>19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27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16</v>
      </c>
    </row>
    <row r="95" spans="1:4" ht="19.5">
      <c r="A95" s="15"/>
      <c r="B95" s="11"/>
      <c r="C95" s="11"/>
      <c r="D95" s="12" t="s">
        <v>20</v>
      </c>
    </row>
    <row r="97" spans="1:4" ht="24" thickBot="1">
      <c r="A97" s="3" t="s">
        <v>1</v>
      </c>
      <c r="B97" s="122" t="s">
        <v>18</v>
      </c>
      <c r="C97" s="122"/>
      <c r="D97" s="4" t="s">
        <v>19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27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22</v>
      </c>
    </row>
    <row r="100" spans="1:4" ht="19.5">
      <c r="A100" s="15"/>
      <c r="B100" s="11"/>
      <c r="C100" s="11"/>
      <c r="D100" s="12" t="s">
        <v>20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122" t="s">
        <v>18</v>
      </c>
      <c r="C102" s="122"/>
      <c r="D102" s="4" t="s">
        <v>19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27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23</v>
      </c>
    </row>
    <row r="105" spans="1:4" ht="19.5">
      <c r="A105" s="15"/>
      <c r="B105" s="11"/>
      <c r="C105" s="11"/>
      <c r="D105" s="12" t="s">
        <v>20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122" t="s">
        <v>18</v>
      </c>
      <c r="C107" s="122"/>
      <c r="D107" s="4" t="s">
        <v>19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27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25</v>
      </c>
    </row>
    <row r="110" spans="1:4">
      <c r="D110" s="12" t="s">
        <v>20</v>
      </c>
    </row>
    <row r="112" spans="1:4" ht="24" thickBot="1">
      <c r="A112" s="3" t="s">
        <v>1</v>
      </c>
      <c r="B112" s="122" t="s">
        <v>18</v>
      </c>
      <c r="C112" s="122"/>
      <c r="D112" s="4" t="s">
        <v>19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27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24</v>
      </c>
      <c r="F114" s="16"/>
    </row>
    <row r="115" spans="1:6">
      <c r="D115" s="12" t="s">
        <v>20</v>
      </c>
    </row>
    <row r="117" spans="1:6" ht="24" thickBot="1">
      <c r="A117" s="3" t="s">
        <v>1</v>
      </c>
      <c r="B117" s="122" t="s">
        <v>18</v>
      </c>
      <c r="C117" s="122"/>
      <c r="D117" s="4" t="s">
        <v>19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27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26</v>
      </c>
    </row>
    <row r="120" spans="1:6">
      <c r="D120" s="12" t="s">
        <v>20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122" t="s">
        <v>18</v>
      </c>
      <c r="C122" s="122"/>
      <c r="D122" s="4" t="s">
        <v>19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29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30</v>
      </c>
    </row>
    <row r="125" spans="1:6">
      <c r="D125" s="12" t="s">
        <v>20</v>
      </c>
    </row>
    <row r="126" spans="1:6">
      <c r="D126" s="18"/>
    </row>
    <row r="127" spans="1:6" ht="24" thickBot="1">
      <c r="A127" s="3" t="s">
        <v>1</v>
      </c>
      <c r="B127" s="122" t="s">
        <v>18</v>
      </c>
      <c r="C127" s="122"/>
      <c r="D127" s="4" t="s">
        <v>19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29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20</v>
      </c>
    </row>
    <row r="132" spans="1:4" ht="24" thickBot="1">
      <c r="A132" s="3" t="s">
        <v>1</v>
      </c>
      <c r="B132" s="122" t="s">
        <v>18</v>
      </c>
      <c r="C132" s="122"/>
      <c r="D132" s="4" t="s">
        <v>19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29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20</v>
      </c>
    </row>
    <row r="137" spans="1:4" ht="24" thickBot="1">
      <c r="A137" s="3" t="s">
        <v>1</v>
      </c>
      <c r="B137" s="122" t="s">
        <v>18</v>
      </c>
      <c r="C137" s="122"/>
      <c r="D137" s="4" t="s">
        <v>19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29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20</v>
      </c>
    </row>
    <row r="142" spans="1:4" ht="24" thickBot="1">
      <c r="A142" s="3" t="s">
        <v>1</v>
      </c>
      <c r="B142" s="122" t="s">
        <v>18</v>
      </c>
      <c r="C142" s="122"/>
      <c r="D142" s="4" t="s">
        <v>19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29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20</v>
      </c>
    </row>
    <row r="148" spans="1:4" ht="24" thickBot="1">
      <c r="A148" s="3" t="s">
        <v>1</v>
      </c>
      <c r="B148" s="122" t="s">
        <v>18</v>
      </c>
      <c r="C148" s="122"/>
      <c r="D148" s="4" t="s">
        <v>19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29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20</v>
      </c>
    </row>
    <row r="153" spans="1:4" ht="24" thickBot="1">
      <c r="A153" s="3" t="s">
        <v>1</v>
      </c>
      <c r="B153" s="122" t="s">
        <v>18</v>
      </c>
      <c r="C153" s="122"/>
      <c r="D153" s="4" t="s">
        <v>19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29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16</v>
      </c>
    </row>
    <row r="156" spans="1:4">
      <c r="D156" s="12" t="s">
        <v>20</v>
      </c>
    </row>
    <row r="158" spans="1:4" ht="24" thickBot="1">
      <c r="A158" s="3" t="s">
        <v>1</v>
      </c>
      <c r="B158" s="122" t="s">
        <v>18</v>
      </c>
      <c r="C158" s="122"/>
      <c r="D158" s="4" t="s">
        <v>19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29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22</v>
      </c>
    </row>
    <row r="161" spans="1:4">
      <c r="D161" s="12" t="s">
        <v>20</v>
      </c>
    </row>
    <row r="163" spans="1:4" ht="24" thickBot="1">
      <c r="A163" s="3" t="s">
        <v>1</v>
      </c>
      <c r="B163" s="122" t="s">
        <v>18</v>
      </c>
      <c r="C163" s="122"/>
      <c r="D163" s="4" t="s">
        <v>19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29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23</v>
      </c>
    </row>
    <row r="166" spans="1:4">
      <c r="D166" s="12" t="s">
        <v>20</v>
      </c>
    </row>
    <row r="168" spans="1:4" ht="24" thickBot="1">
      <c r="A168" s="3" t="s">
        <v>1</v>
      </c>
      <c r="B168" s="122" t="s">
        <v>18</v>
      </c>
      <c r="C168" s="122"/>
      <c r="D168" s="4" t="s">
        <v>19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29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25</v>
      </c>
    </row>
    <row r="171" spans="1:4">
      <c r="D171" s="12" t="s">
        <v>20</v>
      </c>
    </row>
    <row r="173" spans="1:4" ht="24" thickBot="1">
      <c r="A173" s="3" t="s">
        <v>1</v>
      </c>
      <c r="B173" s="122" t="s">
        <v>18</v>
      </c>
      <c r="C173" s="122"/>
      <c r="D173" s="4" t="s">
        <v>19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29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24</v>
      </c>
    </row>
    <row r="176" spans="1:4">
      <c r="D176" s="12" t="s">
        <v>20</v>
      </c>
    </row>
    <row r="178" spans="1:4" ht="24" thickBot="1">
      <c r="A178" s="3" t="s">
        <v>1</v>
      </c>
      <c r="B178" s="122" t="s">
        <v>18</v>
      </c>
      <c r="C178" s="122"/>
      <c r="D178" s="4" t="s">
        <v>19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29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26</v>
      </c>
    </row>
    <row r="181" spans="1:4">
      <c r="D181" s="12" t="s">
        <v>20</v>
      </c>
    </row>
    <row r="183" spans="1:4" ht="24" thickBot="1">
      <c r="A183" s="3" t="s">
        <v>1</v>
      </c>
      <c r="B183" s="122" t="s">
        <v>18</v>
      </c>
      <c r="C183" s="122"/>
      <c r="D183" s="4" t="s">
        <v>19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31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20</v>
      </c>
    </row>
    <row r="188" spans="1:4" ht="24" thickBot="1">
      <c r="A188" s="3" t="s">
        <v>1</v>
      </c>
      <c r="B188" s="122" t="s">
        <v>18</v>
      </c>
      <c r="C188" s="122"/>
      <c r="D188" s="4" t="s">
        <v>19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31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20</v>
      </c>
    </row>
    <row r="193" spans="1:4" ht="24" thickBot="1">
      <c r="A193" s="3" t="s">
        <v>1</v>
      </c>
      <c r="B193" s="122" t="s">
        <v>18</v>
      </c>
      <c r="C193" s="122"/>
      <c r="D193" s="4" t="s">
        <v>19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31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20</v>
      </c>
    </row>
    <row r="198" spans="1:4" ht="24" thickBot="1">
      <c r="A198" s="3" t="s">
        <v>1</v>
      </c>
      <c r="B198" s="122" t="s">
        <v>18</v>
      </c>
      <c r="C198" s="122"/>
      <c r="D198" s="4" t="s">
        <v>19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31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20</v>
      </c>
    </row>
    <row r="203" spans="1:4" ht="24" thickBot="1">
      <c r="A203" s="3" t="s">
        <v>1</v>
      </c>
      <c r="B203" s="122" t="s">
        <v>18</v>
      </c>
      <c r="C203" s="122"/>
      <c r="D203" s="4" t="s">
        <v>19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31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20</v>
      </c>
    </row>
    <row r="208" spans="1:4" s="21" customFormat="1" ht="24" thickBot="1">
      <c r="A208" s="3" t="s">
        <v>1</v>
      </c>
      <c r="B208" s="122" t="s">
        <v>18</v>
      </c>
      <c r="C208" s="122"/>
      <c r="D208" s="4" t="s">
        <v>19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31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20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122" t="s">
        <v>18</v>
      </c>
      <c r="C214" s="122"/>
      <c r="D214" s="4" t="s">
        <v>19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31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16</v>
      </c>
    </row>
    <row r="217" spans="1:4">
      <c r="D217" s="12" t="s">
        <v>20</v>
      </c>
    </row>
    <row r="219" spans="1:4" ht="18" thickBot="1"/>
    <row r="220" spans="1:4" ht="21.75" thickBot="1">
      <c r="A220" s="30" t="s">
        <v>1</v>
      </c>
      <c r="B220" s="121" t="s">
        <v>18</v>
      </c>
      <c r="C220" s="121"/>
      <c r="D220" s="31" t="s">
        <v>19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31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22</v>
      </c>
    </row>
    <row r="223" spans="1:4">
      <c r="A223" s="28"/>
      <c r="B223" s="28"/>
      <c r="C223" s="28"/>
      <c r="D223" s="29" t="s">
        <v>20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121" t="s">
        <v>18</v>
      </c>
      <c r="C227" s="121"/>
      <c r="D227" s="33" t="s">
        <v>19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31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23</v>
      </c>
    </row>
    <row r="230" spans="1:4">
      <c r="A230" s="28"/>
      <c r="B230" s="28"/>
      <c r="C230" s="28"/>
      <c r="D230" s="29" t="s">
        <v>20</v>
      </c>
    </row>
    <row r="232" spans="1:4" ht="18" thickBot="1"/>
    <row r="233" spans="1:4" ht="21.75" thickBot="1">
      <c r="A233" s="32" t="s">
        <v>1</v>
      </c>
      <c r="B233" s="121" t="s">
        <v>18</v>
      </c>
      <c r="C233" s="121"/>
      <c r="D233" s="33" t="s">
        <v>19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31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25</v>
      </c>
    </row>
    <row r="236" spans="1:4">
      <c r="A236" s="28"/>
      <c r="B236" s="28"/>
      <c r="C236" s="28"/>
      <c r="D236" s="29" t="s">
        <v>20</v>
      </c>
    </row>
    <row r="238" spans="1:4" ht="18" thickBot="1"/>
    <row r="239" spans="1:4" ht="21.75" thickBot="1">
      <c r="A239" s="32" t="s">
        <v>1</v>
      </c>
      <c r="B239" s="121" t="s">
        <v>18</v>
      </c>
      <c r="C239" s="121"/>
      <c r="D239" s="33" t="s">
        <v>19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31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24</v>
      </c>
    </row>
    <row r="242" spans="1:4">
      <c r="A242" s="28"/>
      <c r="B242" s="28"/>
      <c r="C242" s="28"/>
      <c r="D242" s="29" t="s">
        <v>20</v>
      </c>
    </row>
    <row r="244" spans="1:4" ht="18" thickBot="1"/>
    <row r="245" spans="1:4" ht="21.75" thickBot="1">
      <c r="A245" s="32" t="s">
        <v>1</v>
      </c>
      <c r="B245" s="121" t="s">
        <v>18</v>
      </c>
      <c r="C245" s="121"/>
      <c r="D245" s="33" t="s">
        <v>19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31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26</v>
      </c>
    </row>
    <row r="248" spans="1:4">
      <c r="A248" s="28"/>
      <c r="B248" s="28"/>
      <c r="C248" s="28"/>
      <c r="D248" s="29" t="s">
        <v>20</v>
      </c>
    </row>
    <row r="250" spans="1:4" ht="18" thickBot="1"/>
    <row r="251" spans="1:4" ht="21.75" thickBot="1">
      <c r="A251" s="32" t="s">
        <v>1</v>
      </c>
      <c r="B251" s="121" t="s">
        <v>18</v>
      </c>
      <c r="C251" s="121"/>
      <c r="D251" s="33" t="s">
        <v>19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32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20</v>
      </c>
    </row>
    <row r="256" spans="1:4" ht="18" thickBot="1"/>
    <row r="257" spans="1:4" ht="21.75" thickBot="1">
      <c r="A257" s="32" t="s">
        <v>1</v>
      </c>
      <c r="B257" s="121" t="s">
        <v>18</v>
      </c>
      <c r="C257" s="121"/>
      <c r="D257" s="33" t="s">
        <v>19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32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20</v>
      </c>
    </row>
    <row r="263" spans="1:4" ht="18" thickBot="1"/>
    <row r="264" spans="1:4" ht="21.75" thickBot="1">
      <c r="A264" s="32" t="s">
        <v>1</v>
      </c>
      <c r="B264" s="121" t="s">
        <v>18</v>
      </c>
      <c r="C264" s="121"/>
      <c r="D264" s="33" t="s">
        <v>19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32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20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ترازپرداختها </vt:lpstr>
      <vt:lpstr>ترازتجاری</vt:lpstr>
      <vt:lpstr>بدهي‌ها(دلار- یورو)</vt:lpstr>
      <vt:lpstr>نرخ دلار</vt:lpstr>
      <vt:lpstr>بدهی ها</vt:lpstr>
      <vt:lpstr>ترازتجاری!Print_Area</vt:lpstr>
      <vt:lpstr>'نرخ دلار'!Print_Area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زهره خطيبی</cp:lastModifiedBy>
  <cp:lastPrinted>2022-01-11T04:38:22Z</cp:lastPrinted>
  <dcterms:created xsi:type="dcterms:W3CDTF">2004-12-04T11:37:39Z</dcterms:created>
  <dcterms:modified xsi:type="dcterms:W3CDTF">2022-01-11T04:40:35Z</dcterms:modified>
</cp:coreProperties>
</file>