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X:\"/>
    </mc:Choice>
  </mc:AlternateContent>
  <xr:revisionPtr revIDLastSave="0" documentId="13_ncr:1_{903E158E-55C2-4379-9B25-1383184EDFD9}" xr6:coauthVersionLast="47" xr6:coauthVersionMax="47" xr10:uidLastSave="{00000000-0000-0000-0000-000000000000}"/>
  <bookViews>
    <workbookView xWindow="-120" yWindow="-120" windowWidth="19440" windowHeight="15000" firstSheet="14" activeTab="17"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ي" sheetId="389" r:id="rId5"/>
    <sheet name="توليد و درآمد ثابت" sheetId="390" r:id="rId6"/>
    <sheet name="توليد و هزينه جاري " sheetId="391" r:id="rId7"/>
    <sheet name="توليد و هزينه ثابت " sheetId="392" r:id="rId8"/>
    <sheet name="تشکيل سرمايه" sheetId="362" r:id="rId9"/>
    <sheet name="انرژي " sheetId="379" r:id="rId10"/>
    <sheet name="صنعت " sheetId="410" r:id="rId11"/>
    <sheet name="پروانه‌هاي ساختماني" sheetId="397" r:id="rId12"/>
    <sheet name="سرمايه‌گذاري ساختمان" sheetId="409" r:id="rId13"/>
    <sheet name="بازرگاني داخلي" sheetId="365" r:id="rId14"/>
    <sheet name="cpi " sheetId="387" r:id="rId15"/>
    <sheet name="ppi " sheetId="388" r:id="rId16"/>
    <sheet name="حساب‌جاري" sheetId="403" r:id="rId17"/>
    <sheet name="حساب سرمايه" sheetId="411" r:id="rId18"/>
    <sheet name="بدهي‌هاي خارجي" sheetId="405" r:id="rId19"/>
    <sheet name="بازرگاني خارجي" sheetId="406" r:id="rId20"/>
    <sheet name="نرخ ارز" sheetId="407" r:id="rId21"/>
    <sheet name="نرخ‌هاي سود" sheetId="263" r:id="rId22"/>
    <sheet name="پايه پولي" sheetId="398" r:id="rId23"/>
    <sheet name="دارايي‌هاي خارجي" sheetId="399" r:id="rId24"/>
    <sheet name="بدهي‌هاي دولت" sheetId="400" r:id="rId25"/>
    <sheet name="اسکناس و مسکوک" sheetId="401" r:id="rId26"/>
    <sheet name="تسهيلات" sheetId="402" r:id="rId27"/>
    <sheet name="درآمدها " sheetId="314" r:id="rId28"/>
    <sheet name="تراز عملياتي" sheetId="315" r:id="rId29"/>
    <sheet name="درآمدهاي مالياتي " sheetId="316" r:id="rId30"/>
    <sheet name="بورس" sheetId="393" r:id="rId31"/>
    <sheet name="بورس کالا" sheetId="394" r:id="rId32"/>
  </sheets>
  <externalReferences>
    <externalReference r:id="rId33"/>
  </externalReferences>
  <definedNames>
    <definedName name="_xlnm.Print_Area" localSheetId="14">'cpi '!$A$1:$P$46</definedName>
    <definedName name="_xlnm.Print_Area" localSheetId="15">'ppi '!$A$1:$N$48</definedName>
    <definedName name="_xlnm.Print_Area" localSheetId="25">'اسکناس و مسکوک'!$A$1:$J$52</definedName>
    <definedName name="_xlnm.Print_Area" localSheetId="9">'انرژي '!$A$1:$L$34</definedName>
    <definedName name="_xlnm.Print_Area" localSheetId="19">'بازرگاني خارجي'!$A$1:$J$52</definedName>
    <definedName name="_xlnm.Print_Area" localSheetId="13">'بازرگاني داخلي'!$A$1:$H$34</definedName>
    <definedName name="_xlnm.Print_Area" localSheetId="18">'بدهي‌هاي خارجي'!$A$1:$H$28</definedName>
    <definedName name="_xlnm.Print_Area" localSheetId="24">'بدهي‌هاي دولت'!$A$1:$K$56</definedName>
    <definedName name="_xlnm.Print_Area" localSheetId="30">بورس!$A$1:$K$52</definedName>
    <definedName name="_xlnm.Print_Area" localSheetId="31">'بورس کالا'!$A$1:$J$54</definedName>
    <definedName name="_xlnm.Print_Area" localSheetId="22">'پايه پولي'!$A$1:$J$52</definedName>
    <definedName name="_xlnm.Print_Area" localSheetId="11">'پروانه‌هاي ساختماني'!$A$1:$O$35</definedName>
    <definedName name="_xlnm.Print_Area" localSheetId="28">'تراز عملياتي'!$A$1:$K$36</definedName>
    <definedName name="_xlnm.Print_Area" localSheetId="26">تسهيلات!$A$1:$F$53</definedName>
    <definedName name="_xlnm.Print_Area" localSheetId="8">'تشکيل سرمايه'!$A$1:$N$28</definedName>
    <definedName name="_xlnm.Print_Area" localSheetId="5">'توليد و درآمد ثابت'!$A$1:$K$46</definedName>
    <definedName name="_xlnm.Print_Area" localSheetId="4">'توليد و درآمد جاري'!$A$1:$K$44</definedName>
    <definedName name="_xlnm.Print_Area" localSheetId="7">'توليد و هزينه ثابت '!$A$1:$Q$46</definedName>
    <definedName name="_xlnm.Print_Area" localSheetId="6">'توليد و هزينه جاري '!$A$1:$Q$44</definedName>
    <definedName name="_xlnm.Print_Area" localSheetId="17">'حساب سرمايه'!$A$1:$G$27</definedName>
    <definedName name="_xlnm.Print_Area" localSheetId="16">حساب‌جاري!$B$1:$W$27</definedName>
    <definedName name="_xlnm.Print_Area" localSheetId="23">'دارايي‌هاي خارجي'!$A$1:$K$53</definedName>
    <definedName name="_xlnm.Print_Area" localSheetId="27">'درآمدها '!$A$1:$M$53</definedName>
    <definedName name="_xlnm.Print_Area" localSheetId="29">'درآمدهاي مالياتي '!$A$1:$K$51</definedName>
    <definedName name="_xlnm.Print_Area" localSheetId="12">'سرمايه‌گذاري ساختمان'!$A$1:$L$36</definedName>
    <definedName name="_xlnm.Print_Area" localSheetId="3">'شاخص‌هاي عمده'!$A$1:$K$38</definedName>
    <definedName name="_xlnm.Print_Area" localSheetId="2">'شاخص‌هاي عمده کامل'!$A$1:$J$38</definedName>
    <definedName name="_xlnm.Print_Area" localSheetId="10">'صنعت '!$A$1:$I$37</definedName>
    <definedName name="_xlnm.Print_Area" localSheetId="1">علائم!$A$10:$F$37</definedName>
    <definedName name="_xlnm.Print_Area" localSheetId="20">'نرخ ارز'!$A$1:$G$32</definedName>
    <definedName name="_xlnm.Print_Area" localSheetId="21">'نرخ‌هاي سود'!$A$1:$O$20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8" i="325" l="1"/>
  <c r="H27" i="325"/>
  <c r="H26" i="325"/>
  <c r="E41" i="406"/>
  <c r="E39" i="406"/>
  <c r="E37" i="406"/>
  <c r="I34" i="406"/>
  <c r="E34" i="406"/>
  <c r="I32" i="406"/>
  <c r="E32" i="406"/>
  <c r="I30" i="406"/>
  <c r="E30" i="406"/>
  <c r="H28" i="406"/>
  <c r="G28" i="406"/>
  <c r="D28" i="406"/>
  <c r="C28" i="406"/>
  <c r="I27" i="406"/>
  <c r="I28" i="406" s="1"/>
  <c r="E27" i="406"/>
  <c r="E28" i="406" s="1"/>
  <c r="G25" i="406"/>
  <c r="C25" i="406"/>
  <c r="H24" i="406"/>
  <c r="H25" i="406" s="1"/>
  <c r="D24" i="406"/>
  <c r="D25" i="406" s="1"/>
  <c r="H13" i="406"/>
  <c r="G13" i="406"/>
  <c r="D13" i="406"/>
  <c r="C13" i="406"/>
  <c r="I12" i="406"/>
  <c r="I13" i="406" s="1"/>
  <c r="E12" i="406"/>
  <c r="E13" i="406" s="1"/>
  <c r="G19" i="405"/>
  <c r="E24" i="406" l="1"/>
  <c r="E25" i="406" s="1"/>
  <c r="I24" i="406"/>
  <c r="I25" i="406" s="1"/>
</calcChain>
</file>

<file path=xl/sharedStrings.xml><?xml version="1.0" encoding="utf-8"?>
<sst xmlns="http://schemas.openxmlformats.org/spreadsheetml/2006/main" count="1855" uniqueCount="631">
  <si>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</si>
  <si>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</si>
  <si>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</si>
  <si>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</si>
  <si>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</si>
  <si>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</si>
  <si>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</si>
  <si>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</si>
  <si>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</si>
  <si>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</si>
  <si>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</si>
  <si>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</si>
  <si>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</si>
  <si>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</si>
  <si>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</si>
  <si>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</si>
  <si>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</si>
  <si>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</si>
  <si>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</si>
  <si>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</si>
  <si>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</si>
  <si>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</si>
  <si>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</si>
  <si>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</si>
  <si>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</si>
  <si>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</si>
  <si>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</si>
  <si>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</si>
  <si>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</si>
  <si>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</si>
  <si>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</si>
  <si>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</si>
  <si>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</si>
  <si>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</si>
  <si>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</si>
  <si>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</si>
  <si>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</si>
  <si>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</si>
  <si>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</si>
  <si>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</si>
  <si>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</si>
  <si>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</si>
  <si>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</si>
  <si>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</si>
  <si>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</si>
  <si>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</si>
  <si>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</si>
  <si>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</si>
  <si>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</si>
  <si>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</si>
  <si>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</si>
  <si>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</si>
  <si>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</si>
  <si>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</si>
  <si>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</si>
  <si>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</si>
  <si>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</si>
  <si>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</si>
  <si>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</si>
  <si>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</si>
  <si>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</si>
  <si>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</si>
  <si>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</si>
  <si>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</si>
  <si>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</si>
  <si>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</si>
  <si>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</si>
  <si>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</si>
  <si>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</si>
  <si>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</si>
  <si>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</si>
  <si>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</si>
  <si>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</si>
  <si>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</si>
  <si>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</si>
  <si>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</si>
  <si>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</si>
  <si>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</si>
  <si>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</si>
  <si>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</si>
  <si>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خدمات(1)</t>
  </si>
  <si>
    <t>صادرات غیر نفتی</t>
  </si>
  <si>
    <t>سایر کالاها</t>
  </si>
  <si>
    <t>شش ماهه اول</t>
  </si>
  <si>
    <t>نه ماهه</t>
  </si>
  <si>
    <t>دوازده ماهه</t>
  </si>
  <si>
    <t>(میلیون دلار)</t>
  </si>
  <si>
    <t>صادرات
 خدمات</t>
  </si>
  <si>
    <t>واردات
خدمات</t>
  </si>
  <si>
    <t>دریافت</t>
  </si>
  <si>
    <t>پرداخت</t>
  </si>
  <si>
    <t>حساب انتقالات جاری</t>
  </si>
  <si>
    <t xml:space="preserve">نه ماهه </t>
  </si>
  <si>
    <t>کوتاه‌مدت</t>
  </si>
  <si>
    <t>بلندمدت</t>
  </si>
  <si>
    <t>خالص حساب سرمایه</t>
  </si>
  <si>
    <t>میان‌مدت و بلندمدت</t>
  </si>
  <si>
    <t>سررسید</t>
  </si>
  <si>
    <t>مبلغ</t>
  </si>
  <si>
    <t>وضعیت بازرگانی خارجی کشور(1)</t>
  </si>
  <si>
    <t>وزن
(هزار تن)</t>
  </si>
  <si>
    <t>ارزش
(میلیون دلار)</t>
  </si>
  <si>
    <t>ارزش واحد
(تن/دلار)</t>
  </si>
  <si>
    <t>صادرات غیر نفتی(2)</t>
  </si>
  <si>
    <t>نرخ ارز(دلار/ ریال)</t>
  </si>
  <si>
    <t>نرخ‌های سود بانکی</t>
  </si>
  <si>
    <t>یک‌ساله</t>
  </si>
  <si>
    <t>سایر(3)</t>
  </si>
  <si>
    <t>صادرات</t>
  </si>
  <si>
    <t>نرخ سود علی‌الحساب سپرده‌های
سرمایه‌گذاری مدت‌دار</t>
  </si>
  <si>
    <t>(درصد در سال)</t>
  </si>
  <si>
    <t>پایه پولی</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</si>
  <si>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</si>
  <si>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</si>
  <si>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</si>
  <si>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</si>
  <si>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</si>
  <si>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</si>
  <si>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</si>
  <si>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</si>
  <si>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</si>
  <si>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</si>
  <si>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</si>
  <si>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</si>
  <si>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</si>
  <si>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</si>
  <si>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</si>
  <si>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</si>
  <si>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</si>
  <si>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</si>
  <si>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</si>
  <si>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</si>
  <si>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منتشر شده</t>
  </si>
  <si>
    <t>اسکناس و مسکوک
نزد بانک‌ها</t>
  </si>
  <si>
    <t>قانونی</t>
  </si>
  <si>
    <t>دیداری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</si>
  <si>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</si>
  <si>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</si>
  <si>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</si>
  <si>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</si>
  <si>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</si>
  <si>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</si>
  <si>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</si>
  <si>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</si>
  <si>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</si>
  <si>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</si>
  <si>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</si>
  <si>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</si>
  <si>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</si>
  <si>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</si>
  <si>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</si>
  <si>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</si>
  <si>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</si>
  <si>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</si>
  <si>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</si>
  <si>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</si>
  <si>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</si>
  <si>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</si>
  <si>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</si>
  <si>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</si>
  <si>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</si>
  <si>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</si>
  <si>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</si>
  <si>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</si>
  <si>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</si>
  <si>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</si>
  <si>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</si>
  <si>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</si>
  <si>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</si>
  <si>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جاری بازار
سهام در پایان دوره
(هزار میلیارد ریال)</t>
  </si>
  <si>
    <t>تعداد
(میلیارد سهم)</t>
  </si>
  <si>
    <t>ارزش
(هزار میلیارد ریال)</t>
  </si>
  <si>
    <t>سهام مورد معامله</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</si>
  <si>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</si>
  <si>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</si>
  <si>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</si>
  <si>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</si>
  <si>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</si>
  <si>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</si>
  <si>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</si>
  <si>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</si>
  <si>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</si>
  <si>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</si>
  <si>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</si>
  <si>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</si>
  <si>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</si>
  <si>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</si>
  <si>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</si>
  <si>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</si>
  <si>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</si>
  <si>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</si>
  <si>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</si>
  <si>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</si>
  <si>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</si>
  <si>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</si>
  <si>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</si>
  <si>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</si>
  <si>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</si>
  <si>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</si>
  <si>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</si>
  <si>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</si>
  <si>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</si>
  <si>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</si>
  <si>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</si>
  <si>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</si>
  <si>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</si>
  <si>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</si>
  <si>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</si>
  <si>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 قیمت سهام در پایان دوره
(100=1369)</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</si>
  <si>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</si>
  <si>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</si>
  <si>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</si>
  <si>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</si>
  <si>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</si>
  <si>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</si>
  <si>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</si>
  <si>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</si>
  <si>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</si>
  <si>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</si>
  <si>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</si>
  <si>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</si>
  <si>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rPr>
        <b/>
        <sz val="14"/>
        <color rgb="FF669900"/>
        <rFont val="B Nazanin"/>
        <charset val="178"/>
      </rPr>
      <t>روند قیمت‌ها</t>
    </r>
    <r>
      <rPr>
        <b/>
        <sz val="12"/>
        <color rgb="FF669900"/>
        <rFont val="B Nazanin"/>
        <charset val="178"/>
      </rPr>
      <t>(100=1395)</t>
    </r>
  </si>
  <si>
    <r>
      <rPr>
        <b/>
        <sz val="14"/>
        <color rgb="FF669900"/>
        <rFont val="B Nazanin"/>
        <charset val="178"/>
      </rPr>
      <t>بدهی‌های خارجی</t>
    </r>
    <r>
      <rPr>
        <b/>
        <sz val="12"/>
        <color rgb="FF669900"/>
        <rFont val="B Nazanin"/>
        <charset val="178"/>
      </rPr>
      <t>(در پایان دوره)(1)</t>
    </r>
  </si>
  <si>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</si>
  <si>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</si>
  <si>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</si>
  <si>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</si>
  <si>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</si>
  <si>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</si>
  <si>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</si>
  <si>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شامل واگذاري معادن و طرح‌هاي تملک دارايي‌هاي سرمايه‌اي نيز مي‌باشد.</t>
  </si>
  <si>
    <t xml:space="preserve">3- شامل دريافت اصل وام‌هاي داخلي و خارجي دولت، استفاده از تنخواه‌گردان خزانه و منابع حاصل از استفاده از صندوق توسعه ملي براي افزايش سرمايه صندوق نوآوري و شکوفايي مي‌باشد. </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</si>
  <si>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</si>
  <si>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</si>
  <si>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</si>
  <si>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</si>
  <si>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</si>
  <si>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</si>
  <si>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</si>
  <si>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ماخذ: اداره آمار اقتصادي، بانک مرکزي جمهوري اسلامي ايران</t>
  </si>
  <si>
    <t xml:space="preserve"> ماخذ: اداره آمار اقتصادي، بانک مرکزي جمهوري اسلامي ايران</t>
  </si>
  <si>
    <t>ماخذ: وزارت صنعت، معدن و تجارت</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</si>
  <si>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</si>
  <si>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</si>
  <si>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</si>
  <si>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 xml:space="preserve">1- شش گروه «حمل و نقل و انبارداری»، «هتل و رستوران»، «اطلاعات و ارتباطات»، «آموزش»، «بهداشت و مددکاري اجتماعي» و «ساير فعاليت‌هاي خدمات عمومي، اجتماعي و شخصي» زيرمجموعه گروه اختصاصي «خدمات» مي‌باشند.
</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</si>
  <si>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</si>
  <si>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</si>
  <si>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</si>
  <si>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</si>
  <si>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</si>
  <si>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</si>
  <si>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</si>
  <si>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</si>
  <si>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</si>
  <si>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</si>
  <si>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</si>
  <si>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</si>
  <si>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</si>
  <si>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</si>
  <si>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</si>
  <si>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</si>
  <si>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</si>
  <si>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</si>
  <si>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</si>
  <si>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</si>
  <si>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</si>
  <si>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</si>
  <si>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</si>
  <si>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</si>
  <si>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</si>
  <si>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</si>
  <si>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</si>
  <si>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</si>
  <si>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</si>
  <si>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</si>
  <si>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</si>
  <si>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بيش از 500 درصد افزايش وجود دارد.</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</si>
  <si>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</si>
  <si>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</si>
  <si>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</si>
  <si>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</si>
  <si>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</si>
  <si>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</si>
  <si>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</si>
  <si>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</si>
  <si>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</si>
  <si>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</si>
  <si>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</si>
  <si>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</si>
  <si>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</si>
  <si>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</si>
  <si>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غیر دولتی به بانک‌ها(2)</t>
  </si>
  <si>
    <t>بدهی بخش دولتی 
به سیستم بانکی(3)</t>
  </si>
  <si>
    <t xml:space="preserve">2- از مرداد ماه 1398، معادل 454 هزار ميليارد ريال از تسهيلات بانك آينده از سرفصل مطالبات جاري به سرفصل ساير دارايي‌هاي اين بانك منتقل شده است.
</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</si>
  <si>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</si>
  <si>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 اعتباری</t>
    </r>
    <r>
      <rPr>
        <b/>
        <sz val="12"/>
        <color rgb="FF669900"/>
        <rFont val="B Nazanin"/>
        <charset val="178"/>
      </rPr>
      <t>(ادامه)(1)</t>
    </r>
  </si>
  <si>
    <t>بانک‌ها(2)(3)</t>
  </si>
  <si>
    <t>بانک‌ها(3)</t>
  </si>
  <si>
    <t xml:space="preserve">2- شامل اوراق مشارکت بخش دولتی نیز می‌باشد. </t>
  </si>
  <si>
    <t xml:space="preserve">3-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</si>
  <si>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</si>
  <si>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</si>
  <si>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</si>
  <si>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</si>
  <si>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</si>
  <si>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</si>
  <si>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</si>
  <si>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</si>
  <si>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</si>
  <si>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</si>
  <si>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</si>
  <si>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</si>
  <si>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</si>
  <si>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</si>
  <si>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</si>
  <si>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</si>
  <si>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</si>
  <si>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</si>
  <si>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</si>
  <si>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</si>
  <si>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t>تهران ـ بلوار ميرداماد ـ پلاک 198</t>
  </si>
  <si>
    <t>تهران،‌ صندوق پستی: 7177-15875</t>
  </si>
  <si>
    <r>
      <t>تهيه و تنظيم:</t>
    </r>
    <r>
      <rPr>
        <b/>
        <sz val="11"/>
        <color rgb="FF669900"/>
        <rFont val="Times New Roman"/>
        <family val="1"/>
      </rPr>
      <t xml:space="preserve"> </t>
    </r>
    <r>
      <rPr>
        <b/>
        <sz val="11"/>
        <color rgb="FF669900"/>
        <rFont val="Nazanin"/>
        <charset val="178"/>
      </rPr>
      <t>اداره بررسيها و سياستهاي اقتصادي</t>
    </r>
  </si>
  <si>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</si>
  <si>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</si>
  <si>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</si>
  <si>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</si>
  <si>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t xml:space="preserve">تلفن: 29951 </t>
  </si>
  <si>
    <t>دوساله</t>
  </si>
  <si>
    <t xml:space="preserve">سه ماهه دوم </t>
  </si>
  <si>
    <t>▲</t>
  </si>
  <si>
    <t xml:space="preserve">دوازده ماهه </t>
  </si>
  <si>
    <t>(به قیمت‌های ثابت سال 1395)</t>
  </si>
  <si>
    <t>تولید ناخالص داخلی
به قیمت پایه</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</si>
  <si>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</si>
  <si>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</si>
  <si>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</si>
  <si>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</si>
  <si>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</si>
  <si>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</si>
  <si>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</si>
  <si>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</si>
  <si>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t>حساب‌های ملی</t>
    </r>
    <r>
      <rPr>
        <b/>
        <sz val="12"/>
        <color rgb="FF669900"/>
        <rFont val="B Nazanin"/>
        <charset val="178"/>
      </rPr>
      <t>(به قیمت‌های ثابت سال 1395)(1)</t>
    </r>
  </si>
  <si>
    <r>
      <rPr>
        <b/>
        <sz val="14"/>
        <color rgb="FF669900"/>
        <rFont val="B Nazanin"/>
        <charset val="178"/>
      </rPr>
      <t>حساب‌های ملی</t>
    </r>
    <r>
      <rPr>
        <b/>
        <sz val="12"/>
        <color rgb="FF669900"/>
        <rFont val="B Nazanin"/>
        <charset val="178"/>
      </rPr>
      <t>(به قیمت‌های جاری)(1)</t>
    </r>
  </si>
  <si>
    <r>
      <rPr>
        <b/>
        <sz val="14"/>
        <color rgb="FF669900"/>
        <rFont val="B Nazanin"/>
        <charset val="178"/>
      </rPr>
      <t>حساب‌های ملی</t>
    </r>
    <r>
      <rPr>
        <b/>
        <sz val="12"/>
        <color rgb="FF669900"/>
        <rFont val="B Nazanin"/>
        <charset val="178"/>
      </rPr>
      <t>(به قیمت‌های ثابت سال 1395)(1)</t>
    </r>
  </si>
  <si>
    <t>حساب‌های ملی</t>
  </si>
  <si>
    <t>تولید برق در نیروگاه‌های کشور(میلیارد کیلو وات‌ ساعت)(1)</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</si>
  <si>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</si>
  <si>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</si>
  <si>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</si>
  <si>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</si>
  <si>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</si>
  <si>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</si>
  <si>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</si>
  <si>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</si>
  <si>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</si>
  <si>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</si>
  <si>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</si>
  <si>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</si>
  <si>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</si>
  <si>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</si>
  <si>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</si>
  <si>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</si>
  <si>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</si>
  <si>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دوازده‌ماهه</t>
  </si>
  <si>
    <t>سه‌ ماهه چهارم</t>
  </si>
  <si>
    <t xml:space="preserve">سه ماهه اول </t>
  </si>
  <si>
    <t>سه‌ ماهه اول</t>
  </si>
  <si>
    <t>سه ماهه اول ▲</t>
  </si>
  <si>
    <t xml:space="preserve">سه‌ ماهه چهارم </t>
  </si>
  <si>
    <t>(-4/1)</t>
  </si>
  <si>
    <t>کل(2)</t>
  </si>
  <si>
    <t>2- اختلاف جمع کل با مجموع اجزا ناشي از گرد کردن ارقام است.</t>
  </si>
  <si>
    <t>سه‌ ماهه دوم</t>
  </si>
  <si>
    <t>(20/5)</t>
  </si>
  <si>
    <t>(54/9)</t>
  </si>
  <si>
    <t>(52/1)</t>
  </si>
  <si>
    <t>(33/3)</t>
  </si>
  <si>
    <t>(35/9)</t>
  </si>
  <si>
    <t>(32/8)</t>
  </si>
  <si>
    <t>(47/3)</t>
  </si>
  <si>
    <t>(50/7)</t>
  </si>
  <si>
    <t>(28/8)</t>
  </si>
  <si>
    <t>(43/1)</t>
  </si>
  <si>
    <t>(-0/9)</t>
  </si>
  <si>
    <t>(30/3)</t>
  </si>
  <si>
    <t>(30/5)</t>
  </si>
  <si>
    <t>(57/9)</t>
  </si>
  <si>
    <t>(29/9)</t>
  </si>
  <si>
    <t>(37/2)</t>
  </si>
  <si>
    <t>(35/1)</t>
  </si>
  <si>
    <t>(44/6)</t>
  </si>
  <si>
    <t>(49/1)</t>
  </si>
  <si>
    <t>(29/4)</t>
  </si>
  <si>
    <t>(40/5)</t>
  </si>
  <si>
    <t>(21/4)</t>
  </si>
  <si>
    <t>(10/8)</t>
  </si>
  <si>
    <t>(31/6)</t>
  </si>
  <si>
    <t>(30/8)</t>
  </si>
  <si>
    <t>(67/5)</t>
  </si>
  <si>
    <t>(31/9)</t>
  </si>
  <si>
    <t>(45/7)</t>
  </si>
  <si>
    <t>(37/4)</t>
  </si>
  <si>
    <t>(45/9)</t>
  </si>
  <si>
    <t>(48/8)</t>
  </si>
  <si>
    <t>(46/3)</t>
  </si>
  <si>
    <t>(24/3)</t>
  </si>
  <si>
    <t>(14/6)</t>
  </si>
  <si>
    <t>(36/3)</t>
  </si>
  <si>
    <t>(31/2)</t>
  </si>
  <si>
    <t>(87/2)</t>
  </si>
  <si>
    <t>(34/7)</t>
  </si>
  <si>
    <t>(45/1)</t>
  </si>
  <si>
    <t>(62/3)</t>
  </si>
  <si>
    <t>(52/3)</t>
  </si>
  <si>
    <t>(35/6)</t>
  </si>
  <si>
    <t>(35/3)</t>
  </si>
  <si>
    <t>(44/9)</t>
  </si>
  <si>
    <t>(46/6)</t>
  </si>
  <si>
    <t>(44/7)</t>
  </si>
  <si>
    <t>(38/4)</t>
  </si>
  <si>
    <t>(55/1)</t>
  </si>
  <si>
    <t>(39/8)</t>
  </si>
  <si>
    <t>(23/2)</t>
  </si>
  <si>
    <t>(32/1)</t>
  </si>
  <si>
    <t>(45/5)</t>
  </si>
  <si>
    <t>(48/7)</t>
  </si>
  <si>
    <t>(28/5)</t>
  </si>
  <si>
    <t>(39/5)</t>
  </si>
  <si>
    <t>(59/2)</t>
  </si>
  <si>
    <t>(17/1)</t>
  </si>
  <si>
    <t>(20/1)</t>
  </si>
  <si>
    <t>(41/6)</t>
  </si>
  <si>
    <t>(37/9)</t>
  </si>
  <si>
    <t>(36/7)</t>
  </si>
  <si>
    <t>(87/1)</t>
  </si>
  <si>
    <t>(10/7)</t>
  </si>
  <si>
    <t>(27/2)</t>
  </si>
  <si>
    <t>(37/1)</t>
  </si>
  <si>
    <t>روند قیمت‌ها(100=1395)</t>
  </si>
  <si>
    <t xml:space="preserve">سه ماهه سوم  </t>
  </si>
  <si>
    <t>سه‌ ماهه سوم</t>
  </si>
  <si>
    <t>کل بدهی‌های خارجی (پایان دوره)</t>
  </si>
  <si>
    <t>رشد تولید ناخالص داخلی (100=1395)</t>
  </si>
  <si>
    <t>تراز بازرگانی (حساب کالا)</t>
  </si>
  <si>
    <t>(23/7)</t>
  </si>
  <si>
    <t>(43/6)</t>
  </si>
  <si>
    <t>(45/4)</t>
  </si>
  <si>
    <t>(30/9)</t>
  </si>
  <si>
    <t>(40/2)</t>
  </si>
  <si>
    <t>(12/9)</t>
  </si>
  <si>
    <t>(34/8)</t>
  </si>
  <si>
    <t>(44/5)</t>
  </si>
  <si>
    <t>(80/9)</t>
  </si>
  <si>
    <t>(39/1)</t>
  </si>
  <si>
    <t>(32/7)</t>
  </si>
  <si>
    <t>(25/8)</t>
  </si>
  <si>
    <t>(28/2)</t>
  </si>
  <si>
    <t>(6/7)</t>
  </si>
  <si>
    <t>(39/6)</t>
  </si>
  <si>
    <t>(33/2)</t>
  </si>
  <si>
    <t>(20/3)</t>
  </si>
  <si>
    <t>(55/3)</t>
  </si>
  <si>
    <t>(44/2)</t>
  </si>
  <si>
    <t>(54/3)</t>
  </si>
  <si>
    <t xml:space="preserve">ماخذ: سازمان بورس و اوراق بهادار </t>
  </si>
  <si>
    <t>بورس کالا(۱)</t>
  </si>
  <si>
    <t>ارزش معاملات سهام
(هزار میلیارد ریال)</t>
  </si>
  <si>
    <t>حجم معاملات سهام
(میلیارد سهم)</t>
  </si>
  <si>
    <t>ارزش بازار 
(هزار میلیارد ریال)</t>
  </si>
  <si>
    <t>ماخذ: سازمان بورس و اوراق بهادار</t>
  </si>
  <si>
    <t>۱- ارزش و حجم معاملات طلا لحاظ نشده است.</t>
  </si>
  <si>
    <t>(28/0)</t>
  </si>
  <si>
    <t>(81/0)</t>
  </si>
  <si>
    <t>(55/0)</t>
  </si>
  <si>
    <t>(64/0)</t>
  </si>
  <si>
    <t>تعداد شرکت‌های
 درج شده روی تابلوها (۱)</t>
  </si>
  <si>
    <t>1-  در این ستون مقادیر پایانی هر دوره لحاظ گردیده است.</t>
  </si>
  <si>
    <t>متوسط نرخ فروش اسکناس دلار آمریکا در سامانه معاملات الکترونیکی ارز</t>
  </si>
  <si>
    <t>(24/0)</t>
  </si>
  <si>
    <t>(-1/6)</t>
  </si>
  <si>
    <t xml:space="preserve">سه ماهه چهارم  </t>
  </si>
  <si>
    <t>دی</t>
  </si>
  <si>
    <t>بهمن</t>
  </si>
  <si>
    <t>اسفند</t>
  </si>
  <si>
    <t>1401</t>
  </si>
  <si>
    <t xml:space="preserve">
</t>
  </si>
  <si>
    <t>گروه سنی 35-18 ساله</t>
  </si>
  <si>
    <t>جوانان 24-15 ساله</t>
  </si>
  <si>
    <t xml:space="preserve">شاخص‌های ساختمانی
</t>
  </si>
  <si>
    <t xml:space="preserve">سه ماهه سوم▲ </t>
  </si>
  <si>
    <t>ارزش سهام معامله شده</t>
  </si>
  <si>
    <t>حجم سهام معامله شده</t>
  </si>
  <si>
    <t>(42/7)</t>
  </si>
  <si>
    <t>(53/3)</t>
  </si>
  <si>
    <t>(18/3)</t>
  </si>
  <si>
    <t>(38/3)</t>
  </si>
  <si>
    <t>(41/3)</t>
  </si>
  <si>
    <t>(28/6)</t>
  </si>
  <si>
    <t>(32)</t>
  </si>
  <si>
    <t>(19)</t>
  </si>
  <si>
    <t>(38/8)</t>
  </si>
  <si>
    <t>(68/5)</t>
  </si>
  <si>
    <t>(50/4)</t>
  </si>
  <si>
    <t>(61/9)</t>
  </si>
  <si>
    <t>(18/7)</t>
  </si>
  <si>
    <t>(47/2)</t>
  </si>
  <si>
    <t>(33/4)</t>
  </si>
  <si>
    <t>(39/4)</t>
  </si>
  <si>
    <t>(24/7)</t>
  </si>
  <si>
    <t>(38/5)</t>
  </si>
  <si>
    <t>(77/7)</t>
  </si>
  <si>
    <t>(42/6)</t>
  </si>
  <si>
    <t>(54/6)</t>
  </si>
  <si>
    <t>(67/1)</t>
  </si>
  <si>
    <t>(21/3)</t>
  </si>
  <si>
    <t>(48/2)</t>
  </si>
  <si>
    <t>(49/8)</t>
  </si>
  <si>
    <t>(37/5)</t>
  </si>
  <si>
    <t>(41)</t>
  </si>
  <si>
    <t>(50/3)</t>
  </si>
  <si>
    <t>(38/1)</t>
  </si>
  <si>
    <t>(44/4)</t>
  </si>
  <si>
    <t>(80/4)</t>
  </si>
  <si>
    <t>(49/5)</t>
  </si>
  <si>
    <t>(63/9)</t>
  </si>
  <si>
    <t>(81/5)</t>
  </si>
  <si>
    <t>(24/2)</t>
  </si>
  <si>
    <t>(52/9)</t>
  </si>
  <si>
    <t>(42)</t>
  </si>
  <si>
    <t>(64/2)</t>
  </si>
  <si>
    <t>(57/7)</t>
  </si>
  <si>
    <t>(88/6)</t>
  </si>
  <si>
    <t>(57)</t>
  </si>
  <si>
    <t>(31/8)</t>
  </si>
  <si>
    <t>(82/3)</t>
  </si>
  <si>
    <t>(5/9)</t>
  </si>
  <si>
    <t>(40/7)</t>
  </si>
  <si>
    <t>(25/5)</t>
  </si>
  <si>
    <t>(77/6)</t>
  </si>
  <si>
    <t>(6/1)</t>
  </si>
  <si>
    <t>(44)</t>
  </si>
  <si>
    <t>(53/9)</t>
  </si>
  <si>
    <t>(20/8)</t>
  </si>
  <si>
    <t>(57/5)</t>
  </si>
  <si>
    <t>(6)</t>
  </si>
  <si>
    <t>(53/6)</t>
  </si>
  <si>
    <t>(51/1)</t>
  </si>
  <si>
    <t>(42/4)</t>
  </si>
  <si>
    <t>(60/4)</t>
  </si>
  <si>
    <t>(33)</t>
  </si>
  <si>
    <t>(5/6)</t>
  </si>
  <si>
    <t>(40/8)</t>
  </si>
  <si>
    <t>(45)</t>
  </si>
  <si>
    <t>(61)</t>
  </si>
  <si>
    <t>عادی(1)</t>
  </si>
  <si>
    <t>(3)18</t>
  </si>
  <si>
    <t>(4)1401</t>
  </si>
  <si>
    <t xml:space="preserve"> (2)1399</t>
  </si>
  <si>
    <t>نرخ سود تسهیلات</t>
  </si>
  <si>
    <t>سه‌ساله</t>
  </si>
  <si>
    <t>ویژه (سه‌ماهه و شش‌ماهه)</t>
  </si>
  <si>
    <t>2- براساس مصوبه یک‌هزار و دویست و نود و هفتمین جلسه شورای پول و اعتبار مورخ 1399/4/24، در راستای دستیابی به هدف حفظ ارزش پول ملی، تنوع و سقف نرخ سود علی‌الحساب سپرده‌های سرمایه‌گذاری تغییر یافت. بر این اساس، ضمن معرفی و برقراری مجدد سپرده‌های سرمایه‌گذاری کوتاه‌مدت ویژه سه‌ماهه و شش‌ماهه و سپرده‌های سرمایه‌گذاری با سررسید دو سال، سقف نرخ سود علی‌الحساب آنها به ترتیب معادل 12، 14 و 18 درصد تعیین شد.</t>
  </si>
  <si>
    <t xml:space="preserve">3- براساس مصوبه یکهزار و دویست و بیستمین جلسه مورخ  1395/04/08 شورای پول و اعتبار، نرخ سود تسهیلات عقود غیرمشارکتی بانک‌ها و موسسات اعتباری و همچنین، نرخ سود مورد انتظار عقود مشارکتی قابل درج در قرارداد میان بانک یا موسسه اعتباری و مشتری، حداکثر معادل 18 درصد و نرخ سود تسهیلات بانک کشاورزی برای تسهیلات سرمایه‌گذاری معادل 15 درصد تعیین شد. به علاوه، نرخ سود تسهیلات از محل صندوق‌های پس‌انداز مسکن بانک مسکن (شامل حساب‌های صندوق پس‌انداز مسکن، یکم (خانه اولی‌ها) و جوانان) 11-6 درصد است. </t>
  </si>
  <si>
    <t>12 و 14</t>
  </si>
  <si>
    <t>12 و 17</t>
  </si>
  <si>
    <t>1- براساس بخشنامه شماره 97/344336 مورخ 1397/10/1، معیار پرداخت سود سپرده‌های سرمایه‌گذاری کوتاه‌مدت عادی از روزشمار به ماه‌شمار تغییر یافت به گونه‌ای که حداقل مانده حساب در ماه مبنای محاسبه سود سپرده‌های مزبور گردید.</t>
  </si>
  <si>
    <t xml:space="preserve">4-  ضمن معرفی و برقراری مجدد سپرده‌های سرمایه‌گذاری با سررسید سه سال، نرخ‌های سود بانکی مندرج در این ردیف بر اساس مصوبه یکهزار و سیصد و پنجاهمین جلسه شورای پول و اعتبار تعیین و طی بخشنامه شماره 280373 /01 مورخ 1401/11/10 به شبکه بانکی ابلاغ شد. براساس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به علاوه، نرخ سود تسهیلات از محل صندوق‌های پس‌انداز مسکن بانک مسکن (شامل حساب‌های صندوق پس‌انداز مسکن، یکم (خانه اولی‌ها) و جوانان) 11-6 درصد است.  </t>
  </si>
  <si>
    <t>۱۴۰6(به بعد)</t>
  </si>
  <si>
    <t>مآخذ: وزارت نفت و وزارت نيرو</t>
  </si>
  <si>
    <t>نرخ تورم
 شاخص بهای
 کالاهای صادراتی (درصد)</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</si>
  <si>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</si>
  <si>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</si>
  <si>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سه ماهه اول سال 1402</t>
  </si>
  <si>
    <t xml:space="preserve">شاخص‌های عمده اقتصادی </t>
  </si>
  <si>
    <t>سه ماهه اول 1402</t>
  </si>
  <si>
    <t xml:space="preserve">سه ماهه اول  </t>
  </si>
  <si>
    <t>فروردین</t>
  </si>
  <si>
    <t>اردیبهشت</t>
  </si>
  <si>
    <t>خرداد</t>
  </si>
  <si>
    <t>1402</t>
  </si>
  <si>
    <t xml:space="preserve">سه ماهه اول 1402 </t>
  </si>
  <si>
    <t xml:space="preserve">خرداد </t>
  </si>
  <si>
    <t>شماره 112</t>
  </si>
  <si>
    <t>جمعیت (سال 1402)</t>
  </si>
  <si>
    <t>جمعیت فعال (سه ماهه اول 1402)</t>
  </si>
  <si>
    <t xml:space="preserve">نرخ بیکاری (سه ماهه اول 1402) </t>
  </si>
  <si>
    <t>بخش واقعی  ( سه ماهه اول 1402)</t>
  </si>
  <si>
    <t>بخش خارجی (سه ماهه اول 1402)</t>
  </si>
  <si>
    <r>
      <t>نرخ رشد متغیرهای بخش پولی</t>
    </r>
    <r>
      <rPr>
        <b/>
        <sz val="10"/>
        <color rgb="FF669900"/>
        <rFont val="B Nazanin"/>
        <charset val="178"/>
      </rPr>
      <t>(خرداد 1402 نسبت به پایان سال قبل)</t>
    </r>
  </si>
  <si>
    <t>بورس اوراق بهادار تهران (سه ماهه اول 1402)</t>
  </si>
  <si>
    <t>عملکرد سه ماهه اول سال 1402(به قیمت‌های جاری)</t>
  </si>
  <si>
    <r>
      <t>سررسید بدهی‌های خارجی</t>
    </r>
    <r>
      <rPr>
        <b/>
        <sz val="12"/>
        <color rgb="FF669900"/>
        <rFont val="B Nazanin"/>
        <charset val="178"/>
      </rPr>
      <t>(در پایان خرداد  ماه ۱۴۰۲)</t>
    </r>
  </si>
  <si>
    <t>آذر</t>
  </si>
  <si>
    <t xml:space="preserve">سه ماهه چهارم▲ </t>
  </si>
  <si>
    <t>شاخص تولید 
کارگاه‌های بزرگ صنعتی(1)
(100=1400)</t>
  </si>
  <si>
    <t>جواز تاسیس واحدهای صنعتی(2)</t>
  </si>
  <si>
    <t>پروانه بهره‌برداری از واحدهای صنعتی(2)(3)</t>
  </si>
  <si>
    <t>2- ماخذ: وزارت صنعت، معدن و تجارت</t>
  </si>
  <si>
    <t>3- آمار عملکرد پروانه‌هاي بهره‌برداري علاوه بر «پروانه‌هاي ايجادي» شامل «پروانه‌هاي توسعه‌اي» نيز مي‌باشد.</t>
  </si>
  <si>
    <t>بدهی بانک‌ها به بانک مرکزی</t>
  </si>
  <si>
    <t xml:space="preserve">۲- علت عدم محاسبه نرخ رشد ارقام وزن، ارزش و ارزش واحد صادرات غیرنفتی در سال ۱۳۹۸ نسبت به سال ۱۳۹۷، مربوط به این موضوع است که ارقام صادرات سال ۱۳۹۷ و قبل از آن بدون احتساب میعانات گازی و از سال ۱۳۹۸ با احتساب میعانات گازی گزارش شده است. </t>
  </si>
  <si>
    <t>حواله کالاهای اساسی و ضروری</t>
  </si>
  <si>
    <t>حواله مرکز مبادله ارز و طلا</t>
  </si>
  <si>
    <t>اسکناس مرکز مبادله ارز و طلا</t>
  </si>
  <si>
    <t>بازار غیررسمی</t>
  </si>
  <si>
    <t>اسفند(1)</t>
  </si>
  <si>
    <t>2- با احتساب معوقه‌ها به مبلغ 2102/4 ميليون دلار، کل بدهی‌های خارجی کشور در مقطع پايان خرداد 1402 معادل 8073/9 ميليون دلار بوده است.</t>
  </si>
  <si>
    <t>سه ماهه دوم ▲</t>
  </si>
  <si>
    <t>سه ماهه اول  ▲</t>
  </si>
  <si>
    <t xml:space="preserve">۱- نرخ اعلام شده برای حواله مرکز مبادله ارز و طلا در اسفندماه سال ۱۴۰۱، شامل نرخ حواله سامانه نیما از تاریخ یکم تا هشتم اسفندماه ۱۴۰۱ و نرخ حواله مرکز مبادله ارز و طلا از تاریخ نهم تا پایان اسفندماه ۱۴۰۱ می‌باشد. </t>
  </si>
  <si>
    <r>
      <t>شاخص کل قيمت (پايان دوره)</t>
    </r>
    <r>
      <rPr>
        <sz val="11"/>
        <color theme="1"/>
        <rFont val="B Nazanin"/>
        <charset val="178"/>
      </rPr>
      <t>(100=1369)</t>
    </r>
  </si>
  <si>
    <t>(-32/3)</t>
  </si>
  <si>
    <t>(-15/1)</t>
  </si>
  <si>
    <t>(-35/9)</t>
  </si>
  <si>
    <t>(-32/9)</t>
  </si>
  <si>
    <t>(-10/1)</t>
  </si>
  <si>
    <t>(-29/3)</t>
  </si>
  <si>
    <t>(-2/6)</t>
  </si>
  <si>
    <t>تاریخ انتشار: آذر ماه 1402</t>
  </si>
  <si>
    <r>
      <t>سه ماهه اول</t>
    </r>
    <r>
      <rPr>
        <sz val="11"/>
        <color theme="1"/>
        <rFont val="B Nazanin"/>
        <charset val="178"/>
      </rPr>
      <t>(2)</t>
    </r>
  </si>
  <si>
    <r>
      <t>شاخص بهای 
تولیدکننده مصالح ساختمانی</t>
    </r>
    <r>
      <rPr>
        <sz val="11"/>
        <rFont val="B Nazanin"/>
        <charset val="178"/>
      </rPr>
      <t>(100=1395)</t>
    </r>
  </si>
  <si>
    <r>
      <t>شاخص بهای 
خدمات ساختمانی</t>
    </r>
    <r>
      <rPr>
        <sz val="11"/>
        <color theme="1"/>
        <rFont val="B Nazanin"/>
        <charset val="178"/>
      </rPr>
      <t>(100=1400)</t>
    </r>
  </si>
  <si>
    <t>سه ماهه دوم      ▲</t>
  </si>
  <si>
    <t>ماخذ: اداره آمار و تحقیقات ارزي، بانک مرکزي جمهوري اسلامي ايران</t>
  </si>
  <si>
    <r>
      <rPr>
        <b/>
        <sz val="14"/>
        <color rgb="FF669900"/>
        <rFont val="B Nazanin"/>
        <charset val="178"/>
      </rPr>
      <t xml:space="preserve"> تراز پرداخت‌ها</t>
    </r>
    <r>
      <rPr>
        <b/>
        <sz val="12"/>
        <color rgb="FF669900"/>
        <rFont val="B Nazanin"/>
        <charset val="178"/>
      </rPr>
      <t>(حساب سرمایه و تغییر در ذخایر بین‌المللی)(۱)</t>
    </r>
  </si>
  <si>
    <t>تغییر در ذخایر بین‌المللی(۲)(۳)</t>
  </si>
  <si>
    <t>۱- بر اساس ویرایش چهارم دستورالعمل تهیه ترازپرداخت‌های صندوق بین‌المللی پول</t>
  </si>
  <si>
    <t>۲- تغيير در دارايي‌هاي خارجي بانک مرکزي(به استثناي ارزهاي تهاتري و مخصوص)</t>
  </si>
  <si>
    <t>۳- بدون در نظر گرفتن تغييرات نرخ ارز مي‌باشد.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</si>
</sst>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quot;(&quot;0.0&quot;)&quot;;&quot;(&quot;\-0.0&quot;)&quot;"/>
    <numFmt numFmtId="165" formatCode="0.0"/>
    <numFmt numFmtId="166" formatCode="\(#,##0.0\);\ \(\-#,##0.0\)"/>
    <numFmt numFmtId="167" formatCode="\(0.0\)"/>
    <numFmt numFmtId="168" formatCode="0.000000"/>
    <numFmt numFmtId="169" formatCode="0.000"/>
    <numFmt numFmtId="170" formatCode="0.00000"/>
    <numFmt numFmtId="171" formatCode="0.0000000"/>
    <numFmt numFmtId="172" formatCode="0.0000"/>
    <numFmt numFmtId="173" formatCode="0.0000000000"/>
    <numFmt numFmtId="174" formatCode="#,##0.0000"/>
    <numFmt numFmtId="175" formatCode="0.000000000000"/>
    <numFmt numFmtId="176" formatCode="0.0000000000000"/>
    <numFmt numFmtId="177" formatCode="0.00000000000"/>
    <numFmt numFmtId="178" formatCode="0.000000000000000"/>
    <numFmt numFmtId="179" formatCode="#,##0.00000"/>
    <numFmt numFmtId="180" formatCode="_(* #,##0.00_);_(* \(#,##0.00\);_(* &quot;-&quot;??_);_(@_)"/>
    <numFmt numFmtId="181" formatCode="_(* #,##0.0_);_(* \(#,##0.0\);_(* &quot;-&quot;??_);_(@_)"/>
    <numFmt numFmtId="182" formatCode="#,##0.0"/>
    <numFmt numFmtId="183" formatCode="#,##0.0_ ;\-#,##0.0\ "/>
    <numFmt numFmtId="184" formatCode="#,##0.00_ ;\-#,##0.00\ "/>
    <numFmt numFmtId="185" formatCode="#,##0_ ;\-#,##0\ "/>
  </numFmts>
  <fonts count="50"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sz val="11"/>
      <color rgb="FFFF0000"/>
      <name val="B Nazanin"/>
      <charset val="178"/>
    </font>
    <font>
      <sz val="11"/>
      <name val="Calibri"/>
      <family val="2"/>
    </font>
    <font>
      <b/>
      <sz val="10"/>
      <color theme="1"/>
      <name val="B Nazanin"/>
      <charset val="178"/>
    </font>
    <font>
      <b/>
      <sz val="9"/>
      <color theme="1"/>
      <name val="B Nazanin"/>
      <charset val="178"/>
    </font>
    <font>
      <sz val="11"/>
      <name val="B Nazanin"/>
      <charset val="178"/>
    </font>
    <font>
      <sz val="12"/>
      <color indexed="8"/>
      <name val="Nazanin"/>
      <charset val="178"/>
    </font>
    <font>
      <sz val="11"/>
      <color rgb="FFFF0000"/>
      <name val="Calibri"/>
      <family val="2"/>
      <charset val="178"/>
      <scheme val="minor"/>
    </font>
    <font>
      <sz val="11"/>
      <color rgb="FF92D050"/>
      <name val="Calibri"/>
      <family val="2"/>
      <charset val="178"/>
      <scheme val="minor"/>
    </font>
    <font>
      <sz val="9.5"/>
      <color theme="1"/>
      <name val="B Nazanin"/>
      <charset val="178"/>
    </font>
    <font>
      <sz val="9.5"/>
      <color theme="1"/>
      <name val="Calibri"/>
      <family val="2"/>
      <charset val="178"/>
      <scheme val="minor"/>
    </font>
    <font>
      <sz val="9.5"/>
      <name val="Calibri"/>
      <family val="2"/>
      <charset val="178"/>
      <scheme val="minor"/>
    </font>
    <font>
      <sz val="11"/>
      <color theme="1"/>
      <name val="Calibri"/>
      <family val="2"/>
      <scheme val="minor"/>
    </font>
    <font>
      <b/>
      <sz val="14"/>
      <color theme="1"/>
      <name val="Arial"/>
      <family val="2"/>
    </font>
  </fonts>
  <fills count="7">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s>
  <borders count="165">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medium">
        <color rgb="FF669900"/>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medium">
        <color rgb="FF669900"/>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669900"/>
      </bottom>
      <diagonal/>
    </border>
    <border>
      <left style="thin">
        <color theme="0" tint="-0.14993743705557422"/>
      </left>
      <right style="medium">
        <color rgb="FF669900"/>
      </right>
      <top style="thin">
        <color theme="0" tint="-0.14993743705557422"/>
      </top>
      <bottom style="medium">
        <color rgb="FF669900"/>
      </bottom>
      <diagonal/>
    </border>
    <border>
      <left style="medium">
        <color rgb="FF669900"/>
      </left>
      <right style="thin">
        <color theme="0" tint="-0.14993743705557422"/>
      </right>
      <top/>
      <bottom/>
      <diagonal/>
    </border>
    <border>
      <left style="thin">
        <color theme="0" tint="-0.14993743705557422"/>
      </left>
      <right style="thin">
        <color theme="0" tint="-0.14993743705557422"/>
      </right>
      <top/>
      <bottom/>
      <diagonal/>
    </border>
    <border>
      <left style="thin">
        <color theme="0" tint="-0.14993743705557422"/>
      </left>
      <right style="thin">
        <color theme="0" tint="-0.14993743705557422"/>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medium">
        <color rgb="FF669900"/>
      </left>
      <right/>
      <top style="thin">
        <color theme="0" tint="-0.14993743705557422"/>
      </top>
      <bottom style="thin">
        <color theme="0" tint="-0.14996795556505021"/>
      </bottom>
      <diagonal/>
    </border>
    <border>
      <left style="thin">
        <color theme="0" tint="-0.14990691854609822"/>
      </left>
      <right/>
      <top style="thin">
        <color theme="0" tint="-0.14993743705557422"/>
      </top>
      <bottom style="thin">
        <color theme="0" tint="-0.14996795556505021"/>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3743705557422"/>
      </bottom>
      <diagonal/>
    </border>
    <border>
      <left style="thin">
        <color theme="0" tint="-0.14993743705557422"/>
      </left>
      <right style="medium">
        <color rgb="FF669900"/>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right/>
      <top style="thin">
        <color theme="0" tint="-0.14993743705557422"/>
      </top>
      <bottom/>
      <diagonal/>
    </border>
    <border>
      <left style="medium">
        <color rgb="FF669900"/>
      </left>
      <right style="thin">
        <color theme="0" tint="-0.14993743705557422"/>
      </right>
      <top style="thin">
        <color theme="0" tint="-0.14990691854609822"/>
      </top>
      <bottom style="thin">
        <color theme="0" tint="-0.14996795556505021"/>
      </bottom>
      <diagonal/>
    </border>
    <border>
      <left style="thin">
        <color theme="0" tint="-0.14993743705557422"/>
      </left>
      <right style="thin">
        <color theme="0" tint="-0.14996795556505021"/>
      </right>
      <top/>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theme="0" tint="-0.14996795556505021"/>
      </right>
      <top/>
      <bottom style="thin">
        <color theme="0" tint="-0.14993743705557422"/>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medium">
        <color theme="6" tint="-0.249977111117893"/>
      </left>
      <right/>
      <top style="medium">
        <color theme="6" tint="-0.249977111117893"/>
      </top>
      <bottom style="medium">
        <color rgb="FF669900"/>
      </bottom>
      <diagonal/>
    </border>
    <border>
      <left/>
      <right/>
      <top style="medium">
        <color theme="6" tint="-0.249977111117893"/>
      </top>
      <bottom style="medium">
        <color rgb="FF669900"/>
      </bottom>
      <diagonal/>
    </border>
    <border>
      <left/>
      <right style="medium">
        <color theme="6" tint="-0.249977111117893"/>
      </right>
      <top style="medium">
        <color theme="6" tint="-0.249977111117893"/>
      </top>
      <bottom style="medium">
        <color rgb="FF669900"/>
      </bottom>
      <diagonal/>
    </border>
    <border>
      <left style="medium">
        <color theme="6" tint="-0.249977111117893"/>
      </left>
      <right style="thin">
        <color theme="0" tint="-0.14996795556505021"/>
      </right>
      <top style="medium">
        <color rgb="FF669900"/>
      </top>
      <bottom/>
      <diagonal/>
    </border>
    <border>
      <left style="thin">
        <color theme="0" tint="-0.14996795556505021"/>
      </left>
      <right style="medium">
        <color theme="6" tint="-0.249977111117893"/>
      </right>
      <top style="medium">
        <color rgb="FF669900"/>
      </top>
      <bottom/>
      <diagonal/>
    </border>
    <border>
      <left style="medium">
        <color theme="6" tint="-0.249977111117893"/>
      </left>
      <right style="thin">
        <color theme="0" tint="-0.14996795556505021"/>
      </right>
      <top/>
      <bottom style="medium">
        <color rgb="FF669900"/>
      </bottom>
      <diagonal/>
    </border>
    <border>
      <left style="thin">
        <color theme="0" tint="-0.14996795556505021"/>
      </left>
      <right style="medium">
        <color theme="6" tint="-0.249977111117893"/>
      </right>
      <top/>
      <bottom style="medium">
        <color rgb="FF669900"/>
      </bottom>
      <diagonal/>
    </border>
    <border>
      <left style="medium">
        <color theme="6" tint="-0.249977111117893"/>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medium">
        <color theme="6" tint="-0.249977111117893"/>
      </left>
      <right/>
      <top/>
      <bottom/>
      <diagonal/>
    </border>
    <border>
      <left style="thin">
        <color theme="0" tint="-0.14996795556505021"/>
      </left>
      <right style="medium">
        <color theme="6" tint="-0.249977111117893"/>
      </right>
      <top style="thin">
        <color theme="0" tint="-0.14996795556505021"/>
      </top>
      <bottom/>
      <diagonal/>
    </border>
    <border>
      <left style="medium">
        <color theme="6" tint="-0.249977111117893"/>
      </left>
      <right style="thin">
        <color theme="0" tint="-0.14996795556505021"/>
      </right>
      <top/>
      <bottom style="thin">
        <color theme="0" tint="-0.14996795556505021"/>
      </bottom>
      <diagonal/>
    </border>
    <border>
      <left style="medium">
        <color theme="6" tint="-0.249977111117893"/>
      </left>
      <right style="thin">
        <color theme="0" tint="-0.14996795556505021"/>
      </right>
      <top style="thin">
        <color theme="0" tint="-0.14996795556505021"/>
      </top>
      <bottom style="medium">
        <color theme="6" tint="-0.249977111117893"/>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theme="6" tint="-0.249977111117893"/>
      </right>
      <top style="thin">
        <color theme="0" tint="-0.14996795556505021"/>
      </top>
      <bottom style="medium">
        <color theme="6" tint="-0.249977111117893"/>
      </bottom>
      <diagonal/>
    </border>
    <border>
      <left/>
      <right/>
      <top/>
      <bottom style="medium">
        <color theme="6" tint="-0.249977111117893"/>
      </bottom>
      <diagonal/>
    </border>
    <border>
      <left style="medium">
        <color theme="6" tint="-0.249977111117893"/>
      </left>
      <right style="thin">
        <color theme="0" tint="-0.14996795556505021"/>
      </right>
      <top style="thin">
        <color theme="0" tint="-0.14996795556505021"/>
      </top>
      <bottom/>
      <diagonal/>
    </border>
    <border>
      <left style="thin">
        <color theme="0" tint="-0.14996795556505021"/>
      </left>
      <right style="thin">
        <color theme="0" tint="-0.14996795556505021"/>
      </right>
      <top style="medium">
        <color theme="6" tint="-0.249977111117893"/>
      </top>
      <bottom style="thin">
        <color theme="0" tint="-0.14996795556505021"/>
      </bottom>
      <diagonal/>
    </border>
    <border>
      <left/>
      <right style="medium">
        <color theme="6" tint="-0.249977111117893"/>
      </right>
      <top/>
      <bottom/>
      <diagonal/>
    </border>
    <border>
      <left/>
      <right/>
      <top style="medium">
        <color theme="6" tint="-0.249977111117893"/>
      </top>
      <bottom/>
      <diagonal/>
    </border>
    <border>
      <left style="medium">
        <color theme="6" tint="-0.249977111117893"/>
      </left>
      <right style="thin">
        <color theme="0" tint="-0.14996795556505021"/>
      </right>
      <top style="thin">
        <color theme="0" tint="-0.14993743705557422"/>
      </top>
      <bottom style="thin">
        <color theme="0" tint="-0.14996795556505021"/>
      </bottom>
      <diagonal/>
    </border>
    <border>
      <left style="medium">
        <color theme="6" tint="-0.249977111117893"/>
      </left>
      <right style="medium">
        <color theme="6" tint="-0.249977111117893"/>
      </right>
      <top style="medium">
        <color theme="6" tint="-0.249977111117893"/>
      </top>
      <bottom style="medium">
        <color theme="6" tint="-0.249977111117893"/>
      </bottom>
      <diagonal/>
    </border>
    <border>
      <left style="medium">
        <color rgb="FF669900"/>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medium">
        <color rgb="FF669900"/>
      </left>
      <right style="thin">
        <color theme="0" tint="-0.14996795556505021"/>
      </right>
      <top/>
      <bottom style="thin">
        <color theme="0" tint="-0.14993743705557422"/>
      </bottom>
      <diagonal/>
    </border>
    <border>
      <left style="thin">
        <color theme="0" tint="-0.14993743705557422"/>
      </left>
      <right style="thin">
        <color theme="0" tint="-0.14993743705557422"/>
      </right>
      <top/>
      <bottom style="thin">
        <color theme="0" tint="-0.14996795556505021"/>
      </bottom>
      <diagonal/>
    </border>
    <border>
      <left style="thin">
        <color theme="0" tint="-0.14993743705557422"/>
      </left>
      <right style="medium">
        <color theme="6" tint="-0.24994659260841701"/>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medium">
        <color rgb="FF669900"/>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rgb="FF669900"/>
      </right>
      <top style="thin">
        <color theme="0" tint="-0.14996795556505021"/>
      </top>
      <bottom style="medium">
        <color theme="6" tint="-0.249977111117893"/>
      </bottom>
      <diagonal/>
    </border>
    <border>
      <left style="medium">
        <color rgb="FF669900"/>
      </left>
      <right style="thin">
        <color theme="0" tint="-0.14996795556505021"/>
      </right>
      <top style="medium">
        <color theme="6" tint="-0.249977111117893"/>
      </top>
      <bottom style="thin">
        <color theme="0" tint="-0.14996795556505021"/>
      </bottom>
      <diagonal/>
    </border>
    <border>
      <left style="thin">
        <color theme="0" tint="-0.14996795556505021"/>
      </left>
      <right style="medium">
        <color rgb="FF669900"/>
      </right>
      <top style="medium">
        <color theme="6" tint="-0.249977111117893"/>
      </top>
      <bottom style="thin">
        <color theme="0" tint="-0.14996795556505021"/>
      </bottom>
      <diagonal/>
    </border>
    <border>
      <left style="medium">
        <color rgb="FF669900"/>
      </left>
      <right/>
      <top/>
      <bottom style="thin">
        <color theme="0" tint="-0.14996795556505021"/>
      </bottom>
      <diagonal/>
    </border>
    <border>
      <left style="thin">
        <color theme="0" tint="-0.14993743705557422"/>
      </left>
      <right style="medium">
        <color rgb="FF669900"/>
      </right>
      <top/>
      <bottom style="thin">
        <color theme="0" tint="-0.14996795556505021"/>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medium">
        <color theme="6" tint="-0.24994659260841701"/>
      </right>
      <top style="thin">
        <color theme="0" tint="-0.14993743705557422"/>
      </top>
      <bottom style="thin">
        <color theme="0" tint="-0.14996795556505021"/>
      </bottom>
      <diagonal/>
    </border>
    <border>
      <left style="medium">
        <color theme="6" tint="-0.249977111117893"/>
      </left>
      <right style="thin">
        <color theme="0" tint="-0.14996795556505021"/>
      </right>
      <top style="medium">
        <color theme="6" tint="-0.249977111117893"/>
      </top>
      <bottom style="thin">
        <color theme="0" tint="-0.14993743705557422"/>
      </bottom>
      <diagonal/>
    </border>
    <border>
      <left style="thin">
        <color theme="0" tint="-0.14996795556505021"/>
      </left>
      <right style="thin">
        <color theme="0" tint="-0.14996795556505021"/>
      </right>
      <top style="medium">
        <color theme="6" tint="-0.249977111117893"/>
      </top>
      <bottom style="thin">
        <color theme="0" tint="-0.14993743705557422"/>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top style="thin">
        <color theme="0" tint="-0.14996795556505021"/>
      </top>
      <bottom style="medium">
        <color rgb="FF669900"/>
      </bottom>
      <diagonal/>
    </border>
    <border>
      <left/>
      <right style="thin">
        <color theme="0" tint="-0.14996795556505021"/>
      </right>
      <top style="thin">
        <color theme="0" tint="-0.14996795556505021"/>
      </top>
      <bottom style="medium">
        <color rgb="FF669900"/>
      </bottom>
      <diagonal/>
    </border>
    <border>
      <left style="thin">
        <color theme="0" tint="-0.14996795556505021"/>
      </left>
      <right style="thin">
        <color theme="0" tint="-0.14993743705557422"/>
      </right>
      <top style="thin">
        <color theme="0" tint="-0.14993743705557422"/>
      </top>
      <bottom style="medium">
        <color rgb="FF669900"/>
      </bottom>
      <diagonal/>
    </border>
    <border>
      <left style="thin">
        <color theme="0" tint="-0.14993743705557422"/>
      </left>
      <right style="thin">
        <color theme="0" tint="-0.14996795556505021"/>
      </right>
      <top style="thin">
        <color theme="0" tint="-0.14993743705557422"/>
      </top>
      <bottom style="medium">
        <color rgb="FF669900"/>
      </bottom>
      <diagonal/>
    </border>
    <border>
      <left/>
      <right style="medium">
        <color rgb="FF00B050"/>
      </right>
      <top style="medium">
        <color rgb="FF669900"/>
      </top>
      <bottom style="thin">
        <color theme="0" tint="-0.14996795556505021"/>
      </bottom>
      <diagonal/>
    </border>
    <border>
      <left/>
      <right style="thin">
        <color theme="0" tint="-0.14993743705557422"/>
      </right>
      <top/>
      <bottom/>
      <diagonal/>
    </border>
    <border>
      <left style="thin">
        <color theme="0" tint="-0.14993743705557422"/>
      </left>
      <right style="medium">
        <color rgb="FF669900"/>
      </right>
      <top/>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3743705557422"/>
      </left>
      <right style="medium">
        <color rgb="FF669900"/>
      </right>
      <top style="thin">
        <color theme="0" tint="-0.14996795556505021"/>
      </top>
      <bottom style="thin">
        <color theme="0" tint="-0.14996795556505021"/>
      </bottom>
      <diagonal/>
    </border>
    <border>
      <left style="thin">
        <color theme="0" tint="-0.14996795556505021"/>
      </left>
      <right style="thin">
        <color theme="0" tint="-0.14993743705557422"/>
      </right>
      <top style="thin">
        <color theme="0" tint="-0.14996795556505021"/>
      </top>
      <bottom style="thin">
        <color theme="0" tint="-0.14996795556505021"/>
      </bottom>
      <diagonal/>
    </border>
    <border>
      <left style="thin">
        <color theme="0" tint="-0.14990691854609822"/>
      </left>
      <right style="thin">
        <color theme="0" tint="-0.14993743705557422"/>
      </right>
      <top style="thin">
        <color theme="0" tint="-0.14996795556505021"/>
      </top>
      <bottom style="medium">
        <color rgb="FF669900"/>
      </bottom>
      <diagonal/>
    </border>
    <border>
      <left/>
      <right style="medium">
        <color rgb="FF669900"/>
      </right>
      <top/>
      <bottom style="thin">
        <color theme="0" tint="-0.14996795556505021"/>
      </bottom>
      <diagonal/>
    </border>
    <border>
      <left style="medium">
        <color rgb="FF669900"/>
      </left>
      <right style="thin">
        <color theme="0" tint="-0.14996795556505021"/>
      </right>
      <top style="thin">
        <color theme="0" tint="-0.14993743705557422"/>
      </top>
      <bottom style="medium">
        <color rgb="FF669900"/>
      </bottom>
      <diagonal/>
    </border>
    <border>
      <left style="thin">
        <color theme="0" tint="-0.14993743705557422"/>
      </left>
      <right/>
      <top style="thin">
        <color theme="0" tint="-0.14993743705557422"/>
      </top>
      <bottom style="thin">
        <color theme="0" tint="-0.14993743705557422"/>
      </bottom>
      <diagonal/>
    </border>
    <border>
      <left style="medium">
        <color rgb="FF669900"/>
      </left>
      <right style="thin">
        <color theme="0" tint="-0.14993743705557422"/>
      </right>
      <top style="thin">
        <color theme="0" tint="-0.14990691854609822"/>
      </top>
      <bottom style="thin">
        <color theme="0" tint="-0.14993743705557422"/>
      </bottom>
      <diagonal/>
    </border>
    <border>
      <left/>
      <right style="thin">
        <color theme="0" tint="-0.14996795556505021"/>
      </right>
      <top/>
      <bottom/>
      <diagonal/>
    </border>
    <border>
      <left style="medium">
        <color rgb="FF669900"/>
      </left>
      <right/>
      <top style="thin">
        <color theme="0" tint="-0.14996795556505021"/>
      </top>
      <bottom/>
      <diagonal/>
    </border>
    <border>
      <left style="medium">
        <color rgb="FF669900"/>
      </left>
      <right/>
      <top style="thin">
        <color theme="0" tint="-0.14996795556505021"/>
      </top>
      <bottom style="medium">
        <color rgb="FF669900"/>
      </bottom>
      <diagonal/>
    </border>
    <border>
      <left style="medium">
        <color rgb="FF669900"/>
      </left>
      <right/>
      <top style="thin">
        <color theme="0" tint="-0.14993743705557422"/>
      </top>
      <bottom/>
      <diagonal/>
    </border>
    <border>
      <left style="thin">
        <color theme="0" tint="-0.14993743705557422"/>
      </left>
      <right style="thin">
        <color theme="0" tint="-0.14990691854609822"/>
      </right>
      <top style="thin">
        <color theme="0" tint="-0.14996795556505021"/>
      </top>
      <bottom style="thin">
        <color theme="0" tint="-0.14996795556505021"/>
      </bottom>
      <diagonal/>
    </border>
    <border>
      <left style="thin">
        <color theme="0" tint="-0.14990691854609822"/>
      </left>
      <right style="thin">
        <color theme="0" tint="-0.14990691854609822"/>
      </right>
      <top style="thin">
        <color theme="0" tint="-0.14996795556505021"/>
      </top>
      <bottom style="thin">
        <color theme="0" tint="-0.14996795556505021"/>
      </bottom>
      <diagonal/>
    </border>
    <border>
      <left style="thin">
        <color theme="0" tint="-0.14990691854609822"/>
      </left>
      <right style="thin">
        <color theme="0" tint="-0.14993743705557422"/>
      </right>
      <top style="thin">
        <color theme="0" tint="-0.14996795556505021"/>
      </top>
      <bottom style="thin">
        <color theme="0" tint="-0.14996795556505021"/>
      </bottom>
      <diagonal/>
    </border>
    <border>
      <left style="thin">
        <color theme="0" tint="-0.149937437055574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0691854609822"/>
      </right>
      <top style="thin">
        <color theme="0" tint="-0.14996795556505021"/>
      </top>
      <bottom style="medium">
        <color rgb="FF669900"/>
      </bottom>
      <diagonal/>
    </border>
    <border>
      <left style="thin">
        <color theme="0" tint="-0.14993743705557422"/>
      </left>
      <right style="thin">
        <color theme="0" tint="-0.14993743705557422"/>
      </right>
      <top style="thin">
        <color theme="0" tint="-0.14993743705557422"/>
      </top>
      <bottom/>
      <diagonal/>
    </border>
    <border>
      <left style="thin">
        <color theme="0" tint="-0.14996795556505021"/>
      </left>
      <right style="medium">
        <color rgb="FF669900"/>
      </right>
      <top style="thin">
        <color theme="0" tint="-0.14996795556505021"/>
      </top>
      <bottom style="thin">
        <color theme="0" tint="-0.14993743705557422"/>
      </bottom>
      <diagonal/>
    </border>
    <border>
      <left style="medium">
        <color rgb="FF669900"/>
      </left>
      <right style="thin">
        <color theme="0" tint="-0.14993743705557422"/>
      </right>
      <top style="thin">
        <color theme="0" tint="-0.14996795556505021"/>
      </top>
      <bottom style="thin">
        <color theme="0" tint="-0.14990691854609822"/>
      </bottom>
      <diagonal/>
    </border>
    <border>
      <left style="thin">
        <color theme="0" tint="-0.14993743705557422"/>
      </left>
      <right style="thin">
        <color theme="0" tint="-0.14993743705557422"/>
      </right>
      <top style="thin">
        <color theme="0" tint="-0.14990691854609822"/>
      </top>
      <bottom style="thin">
        <color theme="0" tint="-0.14990691854609822"/>
      </bottom>
      <diagonal/>
    </border>
    <border>
      <left style="medium">
        <color theme="6" tint="-0.249977111117893"/>
      </left>
      <right/>
      <top style="thin">
        <color theme="0" tint="-0.14996795556505021"/>
      </top>
      <bottom style="thin">
        <color theme="0" tint="-0.14996795556505021"/>
      </bottom>
      <diagonal/>
    </border>
    <border>
      <left/>
      <right style="thin">
        <color theme="0" tint="-0.14996795556505021"/>
      </right>
      <top style="thin">
        <color theme="0" tint="-0.14993743705557422"/>
      </top>
      <bottom style="thin">
        <color theme="0" tint="-0.14996795556505021"/>
      </bottom>
      <diagonal/>
    </border>
    <border>
      <left style="thin">
        <color theme="0" tint="-0.14993743705557422"/>
      </left>
      <right style="medium">
        <color rgb="FF669900"/>
      </right>
      <top style="thin">
        <color theme="0" tint="-0.14993743705557422"/>
      </top>
      <bottom/>
      <diagonal/>
    </border>
    <border>
      <left style="thin">
        <color theme="0" tint="-0.14996795556505021"/>
      </left>
      <right style="thin">
        <color theme="0" tint="-0.14993743705557422"/>
      </right>
      <top style="thin">
        <color theme="0" tint="-0.14996795556505021"/>
      </top>
      <bottom style="thin">
        <color theme="0" tint="-0.14993743705557422"/>
      </bottom>
      <diagonal/>
    </border>
    <border>
      <left style="thin">
        <color theme="0" tint="-0.14993743705557422"/>
      </left>
      <right style="thin">
        <color theme="0" tint="-0.14996795556505021"/>
      </right>
      <top style="thin">
        <color theme="0" tint="-0.14996795556505021"/>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style="medium">
        <color rgb="FF669900"/>
      </left>
      <right style="thin">
        <color theme="0" tint="-0.14993743705557422"/>
      </right>
      <top style="thin">
        <color theme="0" tint="-0.14996795556505021"/>
      </top>
      <bottom style="thin">
        <color theme="0" tint="-0.14996795556505021"/>
      </bottom>
      <diagonal/>
    </border>
  </borders>
  <cellStyleXfs count="4">
    <xf numFmtId="0" fontId="0" fillId="0" borderId="0"/>
    <xf numFmtId="0" fontId="32" fillId="0" borderId="0"/>
    <xf numFmtId="180" fontId="32" fillId="0" borderId="0" applyFont="0" applyFill="0" applyBorder="0" applyAlignment="0" applyProtection="0"/>
    <xf numFmtId="0" fontId="48" fillId="0" borderId="0"/>
  </cellStyleXfs>
  <cellXfs count="1191">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2" borderId="10" xfId="0" applyFont="1" applyFill="1" applyBorder="1"/>
    <xf numFmtId="0" fontId="5" fillId="2" borderId="11" xfId="0" applyFont="1" applyFill="1" applyBorder="1"/>
    <xf numFmtId="0" fontId="2" fillId="2" borderId="9" xfId="0" applyFont="1" applyFill="1" applyBorder="1"/>
    <xf numFmtId="0" fontId="4" fillId="2" borderId="11" xfId="0" applyFont="1" applyFill="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0" fillId="0" borderId="0" xfId="0" applyAlignment="1">
      <alignment horizontal="right" readingOrder="2"/>
    </xf>
    <xf numFmtId="0" fontId="7" fillId="0" borderId="0" xfId="0" applyFont="1"/>
    <xf numFmtId="0" fontId="7" fillId="0" borderId="0" xfId="0" applyFont="1" applyAlignment="1">
      <alignment horizontal="right"/>
    </xf>
    <xf numFmtId="0" fontId="9" fillId="0" borderId="0" xfId="0" applyFont="1" applyAlignment="1">
      <alignment horizontal="right" readingOrder="2"/>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166" fontId="0" fillId="0" borderId="0" xfId="0" applyNumberFormat="1"/>
    <xf numFmtId="1" fontId="0" fillId="0" borderId="0" xfId="0" applyNumberFormat="1"/>
    <xf numFmtId="0" fontId="21" fillId="0" borderId="0" xfId="0" applyFont="1"/>
    <xf numFmtId="165" fontId="0" fillId="0" borderId="0" xfId="0" applyNumberFormat="1"/>
    <xf numFmtId="168" fontId="0" fillId="0" borderId="0" xfId="0" applyNumberFormat="1"/>
    <xf numFmtId="0" fontId="0" fillId="0" borderId="0" xfId="0" applyAlignment="1">
      <alignment horizontal="right" vertical="center"/>
    </xf>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30" fillId="0" borderId="0" xfId="0" applyFont="1" applyBorder="1" applyAlignment="1">
      <alignment horizontal="center"/>
    </xf>
    <xf numFmtId="0" fontId="30" fillId="0" borderId="0" xfId="0" applyFont="1" applyAlignment="1">
      <alignment horizontal="center"/>
    </xf>
    <xf numFmtId="0" fontId="30" fillId="0" borderId="0" xfId="0" applyFont="1" applyAlignment="1">
      <alignment horizontal="center" readingOrder="2"/>
    </xf>
    <xf numFmtId="0" fontId="30" fillId="0" borderId="0" xfId="0" applyFont="1" applyAlignment="1">
      <alignment horizontal="center" vertical="center" readingOrder="2"/>
    </xf>
    <xf numFmtId="0" fontId="1" fillId="0" borderId="0" xfId="0" applyFont="1" applyFill="1" applyAlignment="1">
      <alignment horizontal="center"/>
    </xf>
    <xf numFmtId="0" fontId="26" fillId="0" borderId="0" xfId="0" applyFont="1" applyFill="1" applyAlignment="1">
      <alignment horizontal="center"/>
    </xf>
    <xf numFmtId="0" fontId="30" fillId="0" borderId="0" xfId="0" applyFont="1" applyFill="1" applyAlignment="1">
      <alignment horizontal="center" readingOrder="2"/>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6" xfId="0" applyFont="1" applyBorder="1"/>
    <xf numFmtId="1" fontId="15" fillId="0" borderId="16" xfId="0" applyNumberFormat="1" applyFont="1" applyBorder="1" applyAlignment="1">
      <alignment horizontal="center" vertical="center"/>
    </xf>
    <xf numFmtId="0" fontId="4" fillId="0" borderId="19" xfId="0" applyFont="1" applyBorder="1" applyAlignment="1">
      <alignment horizontal="center" vertical="center"/>
    </xf>
    <xf numFmtId="0" fontId="4" fillId="0" borderId="13" xfId="0" applyNumberFormat="1" applyFont="1" applyBorder="1"/>
    <xf numFmtId="0" fontId="4" fillId="0" borderId="12" xfId="0" applyFont="1" applyBorder="1"/>
    <xf numFmtId="164"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0" fontId="4" fillId="4" borderId="15" xfId="0" applyFont="1" applyFill="1" applyBorder="1"/>
    <xf numFmtId="1" fontId="15" fillId="4" borderId="16" xfId="0" applyNumberFormat="1" applyFont="1" applyFill="1" applyBorder="1" applyAlignment="1">
      <alignment horizontal="center" vertical="center"/>
    </xf>
    <xf numFmtId="1" fontId="15" fillId="4" borderId="17"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4" borderId="17" xfId="0" applyNumberFormat="1" applyFont="1" applyFill="1" applyBorder="1" applyAlignment="1">
      <alignment horizontal="center" vertical="center"/>
    </xf>
    <xf numFmtId="0" fontId="4" fillId="3" borderId="15" xfId="0" applyFont="1" applyFill="1" applyBorder="1"/>
    <xf numFmtId="0" fontId="4" fillId="3" borderId="18" xfId="0" applyFont="1" applyFill="1" applyBorder="1"/>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15" fillId="0" borderId="17" xfId="0" applyFont="1" applyBorder="1" applyAlignment="1">
      <alignment horizontal="center" vertical="center"/>
    </xf>
    <xf numFmtId="3" fontId="15" fillId="0" borderId="16" xfId="0" applyNumberFormat="1"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5" fillId="4" borderId="16" xfId="0" applyFont="1" applyFill="1" applyBorder="1" applyAlignment="1">
      <alignment horizontal="center" vertical="center"/>
    </xf>
    <xf numFmtId="3" fontId="15" fillId="4" borderId="16" xfId="0" applyNumberFormat="1" applyFont="1" applyFill="1" applyBorder="1" applyAlignment="1">
      <alignment horizontal="center" vertical="center"/>
    </xf>
    <xf numFmtId="0" fontId="17" fillId="4" borderId="16" xfId="0" applyFont="1" applyFill="1" applyBorder="1" applyAlignment="1">
      <alignment horizontal="center" vertical="center"/>
    </xf>
    <xf numFmtId="0" fontId="17" fillId="4" borderId="17" xfId="0" applyFont="1" applyFill="1" applyBorder="1" applyAlignment="1">
      <alignment horizontal="center" vertical="center"/>
    </xf>
    <xf numFmtId="0" fontId="4" fillId="3" borderId="16" xfId="0" applyFont="1" applyFill="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7" fillId="0" borderId="12" xfId="0" applyFont="1" applyBorder="1" applyAlignment="1">
      <alignment horizontal="right"/>
    </xf>
    <xf numFmtId="3" fontId="15" fillId="0" borderId="17" xfId="0" applyNumberFormat="1" applyFont="1" applyBorder="1" applyAlignment="1">
      <alignment horizontal="center" vertical="center"/>
    </xf>
    <xf numFmtId="0" fontId="4" fillId="0" borderId="15" xfId="1" applyFont="1" applyBorder="1"/>
    <xf numFmtId="165" fontId="4" fillId="0" borderId="16" xfId="1" applyNumberFormat="1" applyFont="1" applyBorder="1" applyAlignment="1">
      <alignment horizontal="center"/>
    </xf>
    <xf numFmtId="165" fontId="4" fillId="0" borderId="17" xfId="1" applyNumberFormat="1" applyFont="1" applyBorder="1" applyAlignment="1">
      <alignment horizontal="center"/>
    </xf>
    <xf numFmtId="165" fontId="17" fillId="0" borderId="16" xfId="1" applyNumberFormat="1" applyFont="1" applyBorder="1" applyAlignment="1">
      <alignment horizontal="center"/>
    </xf>
    <xf numFmtId="165" fontId="4" fillId="4" borderId="16" xfId="1" applyNumberFormat="1" applyFont="1" applyFill="1" applyBorder="1" applyAlignment="1">
      <alignment horizontal="center"/>
    </xf>
    <xf numFmtId="165" fontId="17" fillId="4" borderId="16" xfId="1" applyNumberFormat="1" applyFont="1" applyFill="1" applyBorder="1" applyAlignment="1">
      <alignment horizont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5" fontId="4" fillId="0" borderId="17" xfId="0" applyNumberFormat="1" applyFont="1" applyBorder="1" applyAlignment="1">
      <alignment horizontal="center" vertical="center"/>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4" borderId="16" xfId="0" applyFont="1" applyFill="1" applyBorder="1"/>
    <xf numFmtId="167" fontId="4" fillId="0" borderId="16" xfId="0" applyNumberFormat="1" applyFont="1" applyBorder="1" applyAlignment="1">
      <alignment horizontal="center" vertical="center"/>
    </xf>
    <xf numFmtId="167" fontId="4" fillId="0" borderId="17" xfId="0" applyNumberFormat="1" applyFont="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5" fontId="4" fillId="3" borderId="16" xfId="0" applyNumberFormat="1" applyFont="1" applyFill="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5" fontId="4" fillId="4" borderId="17"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0" fontId="4" fillId="0" borderId="15" xfId="0" applyFont="1" applyBorder="1" applyAlignment="1">
      <alignment horizontal="right"/>
    </xf>
    <xf numFmtId="165" fontId="4" fillId="0" borderId="16" xfId="0" applyNumberFormat="1"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164" fontId="33" fillId="0" borderId="16" xfId="0" applyNumberFormat="1" applyFont="1" applyBorder="1" applyAlignment="1">
      <alignment horizontal="center" vertical="center"/>
    </xf>
    <xf numFmtId="164" fontId="33" fillId="0" borderId="17" xfId="0" applyNumberFormat="1" applyFont="1" applyBorder="1" applyAlignment="1">
      <alignment horizontal="center" vertical="center"/>
    </xf>
    <xf numFmtId="165" fontId="13" fillId="4" borderId="16" xfId="0" applyNumberFormat="1" applyFont="1" applyFill="1" applyBorder="1" applyAlignment="1">
      <alignment horizontal="center"/>
    </xf>
    <xf numFmtId="0" fontId="13" fillId="4" borderId="16" xfId="0" applyFont="1" applyFill="1" applyBorder="1"/>
    <xf numFmtId="165" fontId="33" fillId="4" borderId="17" xfId="0" applyNumberFormat="1" applyFont="1" applyFill="1" applyBorder="1" applyAlignment="1">
      <alignment horizontal="center" vertical="center"/>
    </xf>
    <xf numFmtId="164" fontId="33" fillId="4" borderId="16" xfId="0" applyNumberFormat="1" applyFont="1" applyFill="1" applyBorder="1" applyAlignment="1">
      <alignment horizontal="center" vertical="center"/>
    </xf>
    <xf numFmtId="164" fontId="33" fillId="4" borderId="17" xfId="0" applyNumberFormat="1" applyFont="1" applyFill="1" applyBorder="1" applyAlignment="1">
      <alignment horizontal="center" vertical="center"/>
    </xf>
    <xf numFmtId="0" fontId="0" fillId="3" borderId="18" xfId="0" applyFill="1" applyBorder="1"/>
    <xf numFmtId="164" fontId="33" fillId="3" borderId="19" xfId="0" applyNumberFormat="1" applyFont="1" applyFill="1" applyBorder="1" applyAlignment="1">
      <alignment horizontal="center" vertical="center"/>
    </xf>
    <xf numFmtId="164" fontId="33" fillId="3" borderId="20" xfId="0" applyNumberFormat="1" applyFont="1" applyFill="1" applyBorder="1" applyAlignment="1">
      <alignment horizontal="center" vertical="center"/>
    </xf>
    <xf numFmtId="0" fontId="13" fillId="4" borderId="15" xfId="0" applyFont="1" applyFill="1" applyBorder="1"/>
    <xf numFmtId="0" fontId="13" fillId="3" borderId="18" xfId="0" applyFont="1" applyFill="1" applyBorder="1"/>
    <xf numFmtId="0" fontId="13" fillId="0" borderId="15" xfId="0" applyFont="1" applyBorder="1" applyAlignment="1">
      <alignment horizontal="right"/>
    </xf>
    <xf numFmtId="1" fontId="4" fillId="0" borderId="17" xfId="0" applyNumberFormat="1" applyFont="1" applyBorder="1" applyAlignment="1">
      <alignment horizontal="center" vertical="center"/>
    </xf>
    <xf numFmtId="0" fontId="4" fillId="0" borderId="15" xfId="0" applyFont="1" applyFill="1" applyBorder="1"/>
    <xf numFmtId="1" fontId="4" fillId="4" borderId="16" xfId="0" applyNumberFormat="1" applyFont="1" applyFill="1" applyBorder="1" applyAlignment="1">
      <alignment horizontal="center" vertical="center"/>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65" fontId="4" fillId="0" borderId="16" xfId="0" applyNumberFormat="1" applyFont="1" applyFill="1" applyBorder="1" applyAlignment="1">
      <alignment horizontal="center" vertical="center"/>
    </xf>
    <xf numFmtId="0" fontId="0" fillId="0" borderId="12" xfId="0" applyBorder="1"/>
    <xf numFmtId="0" fontId="4" fillId="0" borderId="33" xfId="0" applyFont="1" applyBorder="1" applyAlignment="1">
      <alignment horizontal="center" vertic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13" fillId="0" borderId="33" xfId="0" applyFont="1" applyBorder="1" applyAlignment="1">
      <alignment horizontal="center" vertical="center" wrapText="1"/>
    </xf>
    <xf numFmtId="0" fontId="6" fillId="0" borderId="32" xfId="0"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6" fillId="0" borderId="32" xfId="0" applyFont="1" applyBorder="1" applyAlignment="1">
      <alignment horizontal="center" vertical="center"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164" fontId="15" fillId="0" borderId="16" xfId="0" applyNumberFormat="1" applyFont="1" applyFill="1" applyBorder="1" applyAlignment="1">
      <alignment horizontal="center" vertical="center"/>
    </xf>
    <xf numFmtId="164" fontId="15" fillId="0" borderId="17" xfId="0" applyNumberFormat="1" applyFont="1" applyFill="1" applyBorder="1" applyAlignment="1">
      <alignment horizontal="center" vertical="center"/>
    </xf>
    <xf numFmtId="0" fontId="4" fillId="3" borderId="21" xfId="0" applyFont="1" applyFill="1" applyBorder="1"/>
    <xf numFmtId="0" fontId="4" fillId="0" borderId="43" xfId="0" applyFont="1" applyFill="1" applyBorder="1"/>
    <xf numFmtId="0" fontId="4" fillId="4" borderId="21" xfId="0" applyFont="1" applyFill="1" applyBorder="1"/>
    <xf numFmtId="170" fontId="7" fillId="0" borderId="0" xfId="0" applyNumberFormat="1" applyFont="1" applyAlignment="1">
      <alignment horizontal="right" readingOrder="2"/>
    </xf>
    <xf numFmtId="2" fontId="0" fillId="0" borderId="0" xfId="0" applyNumberFormat="1"/>
    <xf numFmtId="170" fontId="0" fillId="0" borderId="0" xfId="0" applyNumberFormat="1"/>
    <xf numFmtId="171" fontId="0" fillId="0" borderId="0" xfId="0" applyNumberFormat="1"/>
    <xf numFmtId="172" fontId="0" fillId="0" borderId="0" xfId="0" applyNumberFormat="1"/>
    <xf numFmtId="3"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 fontId="4" fillId="3" borderId="20" xfId="0" applyNumberFormat="1" applyFont="1" applyFill="1" applyBorder="1" applyAlignment="1">
      <alignment horizontal="center" vertical="center"/>
    </xf>
    <xf numFmtId="0" fontId="6" fillId="0" borderId="33" xfId="0" applyFont="1" applyBorder="1" applyAlignment="1">
      <alignment horizontal="center" vertical="center"/>
    </xf>
    <xf numFmtId="1" fontId="4" fillId="4" borderId="17" xfId="0" applyNumberFormat="1" applyFont="1" applyFill="1" applyBorder="1" applyAlignment="1">
      <alignment horizontal="center"/>
    </xf>
    <xf numFmtId="164" fontId="4" fillId="0" borderId="17" xfId="0" applyNumberFormat="1" applyFont="1" applyBorder="1" applyAlignment="1">
      <alignment horizontal="center" vertical="center"/>
    </xf>
    <xf numFmtId="1" fontId="4" fillId="4" borderId="16" xfId="0" applyNumberFormat="1" applyFont="1" applyFill="1" applyBorder="1"/>
    <xf numFmtId="164" fontId="4" fillId="4" borderId="16" xfId="0" applyNumberFormat="1" applyFont="1" applyFill="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20" xfId="0" applyNumberFormat="1" applyFont="1" applyFill="1" applyBorder="1" applyAlignment="1">
      <alignment horizontal="center" vertical="center"/>
    </xf>
    <xf numFmtId="164" fontId="4" fillId="3" borderId="16"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0" borderId="50" xfId="0" applyFont="1" applyBorder="1"/>
    <xf numFmtId="0" fontId="15" fillId="0" borderId="50" xfId="0" applyFont="1" applyBorder="1" applyAlignment="1">
      <alignment horizontal="center" vertical="center"/>
    </xf>
    <xf numFmtId="0" fontId="4" fillId="0" borderId="15" xfId="0" applyFont="1" applyBorder="1"/>
    <xf numFmtId="0" fontId="13" fillId="0" borderId="15" xfId="0" applyFont="1" applyBorder="1"/>
    <xf numFmtId="0" fontId="35" fillId="0" borderId="5" xfId="0" applyFont="1" applyBorder="1" applyAlignment="1">
      <alignment horizontal="center" vertical="center"/>
    </xf>
    <xf numFmtId="0" fontId="4" fillId="0" borderId="5" xfId="0" applyFont="1" applyBorder="1" applyAlignment="1">
      <alignment horizontal="center" vertical="center"/>
    </xf>
    <xf numFmtId="1" fontId="15" fillId="3" borderId="22" xfId="0" applyNumberFormat="1" applyFont="1" applyFill="1" applyBorder="1" applyAlignment="1">
      <alignment horizontal="center" vertical="center"/>
    </xf>
    <xf numFmtId="0" fontId="4" fillId="3" borderId="22" xfId="0" applyFont="1" applyFill="1" applyBorder="1" applyAlignment="1">
      <alignment horizontal="center" vertical="center"/>
    </xf>
    <xf numFmtId="3" fontId="15" fillId="3" borderId="22" xfId="0" applyNumberFormat="1"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4" fillId="3" borderId="22" xfId="0" applyFont="1" applyFill="1" applyBorder="1"/>
    <xf numFmtId="0" fontId="4" fillId="3" borderId="23" xfId="0" applyFont="1" applyFill="1" applyBorder="1" applyAlignment="1">
      <alignment horizontal="center" vertical="center"/>
    </xf>
    <xf numFmtId="0" fontId="4" fillId="4" borderId="48" xfId="0" applyFont="1" applyFill="1" applyBorder="1"/>
    <xf numFmtId="0" fontId="4" fillId="0" borderId="52" xfId="0" applyFont="1" applyBorder="1" applyAlignment="1">
      <alignment horizontal="center" readingOrder="2"/>
    </xf>
    <xf numFmtId="1" fontId="4" fillId="3" borderId="22" xfId="0" applyNumberFormat="1" applyFont="1" applyFill="1" applyBorder="1" applyAlignment="1">
      <alignment horizontal="center" vertical="center"/>
    </xf>
    <xf numFmtId="3" fontId="0" fillId="0" borderId="0" xfId="0" applyNumberFormat="1"/>
    <xf numFmtId="164" fontId="0" fillId="0" borderId="0" xfId="0" applyNumberFormat="1"/>
    <xf numFmtId="173" fontId="0" fillId="0" borderId="0" xfId="0" applyNumberFormat="1"/>
    <xf numFmtId="165" fontId="4" fillId="0" borderId="16" xfId="0" applyNumberFormat="1" applyFont="1" applyBorder="1" applyAlignment="1">
      <alignment horizontal="center" vertical="center"/>
    </xf>
    <xf numFmtId="165" fontId="4" fillId="0" borderId="19" xfId="0" applyNumberFormat="1"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66" fontId="19" fillId="0" borderId="45" xfId="1" applyNumberFormat="1" applyFont="1" applyBorder="1" applyAlignment="1">
      <alignment horizontal="center" vertical="center"/>
    </xf>
    <xf numFmtId="174" fontId="7" fillId="0" borderId="0" xfId="0" applyNumberFormat="1" applyFont="1" applyAlignment="1">
      <alignment horizontal="right" wrapText="1" readingOrder="2"/>
    </xf>
    <xf numFmtId="0" fontId="0" fillId="0" borderId="0" xfId="0" applyAlignment="1">
      <alignment horizontal="center" vertical="center"/>
    </xf>
    <xf numFmtId="1"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4" fillId="0" borderId="8" xfId="0" applyFont="1" applyBorder="1" applyAlignment="1">
      <alignment horizontal="center" vertical="center"/>
    </xf>
    <xf numFmtId="172" fontId="7" fillId="0" borderId="0" xfId="0" applyNumberFormat="1" applyFont="1" applyAlignment="1">
      <alignment horizontal="right" readingOrder="2"/>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4" borderId="43" xfId="0" applyFont="1" applyFill="1" applyBorder="1"/>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0" fontId="4" fillId="4" borderId="22" xfId="0" applyFont="1" applyFill="1" applyBorder="1" applyAlignment="1">
      <alignment horizontal="center" vertical="center"/>
    </xf>
    <xf numFmtId="3" fontId="15" fillId="4" borderId="22" xfId="0" applyNumberFormat="1"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23" xfId="0" applyFont="1" applyFill="1" applyBorder="1" applyAlignment="1">
      <alignment horizontal="center" vertical="center"/>
    </xf>
    <xf numFmtId="3" fontId="15" fillId="4" borderId="23" xfId="0" applyNumberFormat="1" applyFont="1" applyFill="1" applyBorder="1" applyAlignment="1">
      <alignment horizontal="center" vertical="center"/>
    </xf>
    <xf numFmtId="166" fontId="19" fillId="4" borderId="62" xfId="1" applyNumberFormat="1" applyFont="1" applyFill="1" applyBorder="1" applyAlignment="1">
      <alignment horizontal="center" vertical="center"/>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0" fontId="13" fillId="4" borderId="22" xfId="0" applyFont="1" applyFill="1" applyBorder="1"/>
    <xf numFmtId="165" fontId="33" fillId="4" borderId="23" xfId="0" applyNumberFormat="1" applyFont="1" applyFill="1" applyBorder="1" applyAlignment="1">
      <alignment horizontal="center" vertical="center"/>
    </xf>
    <xf numFmtId="165" fontId="13" fillId="4" borderId="23" xfId="0" applyNumberFormat="1" applyFont="1" applyFill="1" applyBorder="1" applyAlignment="1">
      <alignment horizontal="center"/>
    </xf>
    <xf numFmtId="1" fontId="4" fillId="4" borderId="22" xfId="0" applyNumberFormat="1" applyFont="1" applyFill="1" applyBorder="1" applyAlignment="1">
      <alignment horizontal="center" vertical="center"/>
    </xf>
    <xf numFmtId="1" fontId="4" fillId="4" borderId="23" xfId="0" applyNumberFormat="1" applyFont="1" applyFill="1" applyBorder="1" applyAlignment="1">
      <alignment horizontal="center" vertical="center"/>
    </xf>
    <xf numFmtId="0" fontId="36" fillId="0" borderId="16" xfId="0" applyFont="1" applyBorder="1" applyAlignment="1">
      <alignment horizontal="center" vertical="center"/>
    </xf>
    <xf numFmtId="0" fontId="3" fillId="0" borderId="13" xfId="0" applyFont="1" applyBorder="1" applyAlignment="1">
      <alignment horizontal="center" vertical="center"/>
    </xf>
    <xf numFmtId="170" fontId="7" fillId="0" borderId="0" xfId="0" applyNumberFormat="1" applyFont="1"/>
    <xf numFmtId="4" fontId="0" fillId="0" borderId="0" xfId="0" applyNumberFormat="1"/>
    <xf numFmtId="3" fontId="7" fillId="0" borderId="0" xfId="0" applyNumberFormat="1" applyFont="1"/>
    <xf numFmtId="174" fontId="0" fillId="0" borderId="0" xfId="0" applyNumberFormat="1"/>
    <xf numFmtId="1" fontId="37" fillId="0" borderId="0" xfId="0" applyNumberFormat="1" applyFont="1" applyAlignment="1">
      <alignment horizontal="center" vertical="center"/>
    </xf>
    <xf numFmtId="1" fontId="13" fillId="3" borderId="16" xfId="0" applyNumberFormat="1" applyFont="1" applyFill="1" applyBorder="1" applyAlignment="1">
      <alignment horizontal="center" vertical="center"/>
    </xf>
    <xf numFmtId="169" fontId="0" fillId="0" borderId="0" xfId="0" applyNumberFormat="1"/>
    <xf numFmtId="0" fontId="4" fillId="0" borderId="22" xfId="0" applyFont="1" applyBorder="1" applyAlignment="1">
      <alignment horizontal="center" vertical="center"/>
    </xf>
    <xf numFmtId="164" fontId="15" fillId="4" borderId="22" xfId="0" applyNumberFormat="1" applyFont="1" applyFill="1" applyBorder="1" applyAlignment="1">
      <alignment horizontal="center" vertical="center"/>
    </xf>
    <xf numFmtId="166" fontId="20" fillId="4" borderId="61" xfId="1" applyNumberFormat="1" applyFont="1" applyFill="1" applyBorder="1" applyAlignment="1">
      <alignment horizontal="center" vertical="center"/>
    </xf>
    <xf numFmtId="166" fontId="19" fillId="4" borderId="66" xfId="1" applyNumberFormat="1" applyFont="1" applyFill="1" applyBorder="1" applyAlignment="1">
      <alignment horizontal="center" vertical="center"/>
    </xf>
    <xf numFmtId="166" fontId="20" fillId="4" borderId="67" xfId="1" applyNumberFormat="1" applyFont="1" applyFill="1" applyBorder="1" applyAlignment="1">
      <alignment horizontal="center" vertical="center"/>
    </xf>
    <xf numFmtId="0" fontId="4" fillId="4" borderId="69" xfId="1" applyFont="1" applyFill="1" applyBorder="1"/>
    <xf numFmtId="0" fontId="4" fillId="4" borderId="70" xfId="1" applyFont="1" applyFill="1" applyBorder="1"/>
    <xf numFmtId="0" fontId="4" fillId="4" borderId="71" xfId="1" applyFont="1" applyFill="1" applyBorder="1"/>
    <xf numFmtId="0" fontId="17" fillId="4" borderId="44" xfId="0" applyFont="1" applyFill="1" applyBorder="1" applyAlignment="1">
      <alignment horizontal="center" vertical="center"/>
    </xf>
    <xf numFmtId="0" fontId="17" fillId="4" borderId="45" xfId="0" applyFont="1" applyFill="1" applyBorder="1" applyAlignment="1">
      <alignment horizontal="center" vertical="center"/>
    </xf>
    <xf numFmtId="0" fontId="4" fillId="4" borderId="65" xfId="0" applyFont="1" applyFill="1" applyBorder="1"/>
    <xf numFmtId="0" fontId="5" fillId="2" borderId="33" xfId="0" applyFont="1" applyFill="1" applyBorder="1"/>
    <xf numFmtId="0" fontId="17" fillId="4" borderId="35" xfId="0" applyFont="1" applyFill="1" applyBorder="1" applyAlignment="1">
      <alignment horizontal="center" vertical="center"/>
    </xf>
    <xf numFmtId="0" fontId="17" fillId="4" borderId="36" xfId="0" applyFont="1" applyFill="1" applyBorder="1" applyAlignment="1">
      <alignment horizontal="center" vertical="center"/>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165" fontId="7" fillId="0" borderId="0" xfId="0" applyNumberFormat="1" applyFont="1" applyAlignment="1">
      <alignment horizontal="right" readingOrder="2"/>
    </xf>
    <xf numFmtId="0" fontId="4" fillId="0" borderId="15" xfId="0" applyFont="1" applyFill="1" applyBorder="1" applyAlignment="1">
      <alignment horizontal="right"/>
    </xf>
    <xf numFmtId="0" fontId="4" fillId="0" borderId="21" xfId="0" applyFont="1" applyFill="1" applyBorder="1"/>
    <xf numFmtId="0" fontId="4" fillId="0" borderId="45" xfId="0" applyFont="1" applyBorder="1" applyAlignment="1">
      <alignment horizontal="center" vertical="center"/>
    </xf>
    <xf numFmtId="165" fontId="4" fillId="4"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5" fontId="4" fillId="4" borderId="23" xfId="0" applyNumberFormat="1" applyFont="1" applyFill="1" applyBorder="1" applyAlignment="1">
      <alignment horizontal="center" vertical="center"/>
    </xf>
    <xf numFmtId="1" fontId="4" fillId="4" borderId="45" xfId="0" applyNumberFormat="1" applyFont="1" applyFill="1" applyBorder="1" applyAlignment="1">
      <alignment horizontal="center" vertical="center"/>
    </xf>
    <xf numFmtId="164" fontId="15" fillId="0" borderId="44" xfId="0" applyNumberFormat="1" applyFont="1" applyBorder="1" applyAlignment="1">
      <alignment horizontal="center" vertical="center"/>
    </xf>
    <xf numFmtId="165" fontId="13" fillId="4" borderId="22" xfId="0" applyNumberFormat="1" applyFont="1" applyFill="1" applyBorder="1" applyAlignment="1">
      <alignment horizontal="center"/>
    </xf>
    <xf numFmtId="165" fontId="9" fillId="0" borderId="0" xfId="0" applyNumberFormat="1" applyFont="1" applyAlignment="1">
      <alignment horizontal="right" readingOrder="2"/>
    </xf>
    <xf numFmtId="0" fontId="13" fillId="0" borderId="16" xfId="0" applyFont="1" applyBorder="1" applyAlignment="1">
      <alignment horizontal="center" vertical="center"/>
    </xf>
    <xf numFmtId="1" fontId="13" fillId="0" borderId="16" xfId="0" applyNumberFormat="1" applyFont="1" applyBorder="1" applyAlignment="1">
      <alignment horizontal="center" vertical="center"/>
    </xf>
    <xf numFmtId="0" fontId="13" fillId="0" borderId="16" xfId="0" applyFont="1" applyBorder="1"/>
    <xf numFmtId="1" fontId="13" fillId="0" borderId="17" xfId="0" applyNumberFormat="1" applyFont="1" applyBorder="1" applyAlignment="1">
      <alignment horizontal="center" vertical="center"/>
    </xf>
    <xf numFmtId="0" fontId="38" fillId="0" borderId="16" xfId="0" applyFont="1" applyBorder="1" applyAlignment="1">
      <alignment horizontal="center"/>
    </xf>
    <xf numFmtId="164" fontId="13" fillId="0" borderId="16" xfId="0" applyNumberFormat="1" applyFont="1" applyBorder="1" applyAlignment="1">
      <alignment horizontal="center" vertical="center"/>
    </xf>
    <xf numFmtId="164" fontId="13" fillId="0" borderId="17" xfId="0" applyNumberFormat="1" applyFont="1" applyBorder="1" applyAlignment="1">
      <alignment horizontal="center" vertical="center"/>
    </xf>
    <xf numFmtId="169" fontId="0" fillId="0" borderId="0" xfId="0" applyNumberFormat="1" applyAlignment="1">
      <alignment horizontal="center" vertical="center"/>
    </xf>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0" fontId="4" fillId="3" borderId="68" xfId="1" applyFont="1" applyFill="1" applyBorder="1"/>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0" fontId="4" fillId="0" borderId="43" xfId="0" applyFont="1" applyBorder="1"/>
    <xf numFmtId="0" fontId="15" fillId="4" borderId="17" xfId="0" applyFont="1" applyFill="1" applyBorder="1" applyAlignment="1">
      <alignment horizontal="center" vertical="center"/>
    </xf>
    <xf numFmtId="0" fontId="0" fillId="3" borderId="19" xfId="0" applyFill="1" applyBorder="1"/>
    <xf numFmtId="0" fontId="4" fillId="4" borderId="44" xfId="0" applyFont="1" applyFill="1" applyBorder="1" applyAlignment="1">
      <alignment horizontal="center" vertical="center"/>
    </xf>
    <xf numFmtId="0" fontId="13" fillId="3" borderId="22" xfId="0" applyFont="1" applyFill="1" applyBorder="1" applyAlignment="1">
      <alignment horizontal="center"/>
    </xf>
    <xf numFmtId="165" fontId="13" fillId="3" borderId="22" xfId="0" applyNumberFormat="1" applyFont="1" applyFill="1" applyBorder="1" applyAlignment="1">
      <alignment horizontal="center"/>
    </xf>
    <xf numFmtId="0" fontId="13" fillId="3" borderId="22" xfId="0" applyFont="1" applyFill="1" applyBorder="1"/>
    <xf numFmtId="165" fontId="4" fillId="4" borderId="35" xfId="0" applyNumberFormat="1" applyFont="1" applyFill="1" applyBorder="1" applyAlignment="1">
      <alignment horizontal="center" vertical="center"/>
    </xf>
    <xf numFmtId="165" fontId="4" fillId="4" borderId="36"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164" fontId="15" fillId="0" borderId="45" xfId="0" applyNumberFormat="1" applyFont="1" applyBorder="1" applyAlignment="1">
      <alignment horizontal="center" vertical="center"/>
    </xf>
    <xf numFmtId="0" fontId="1" fillId="0" borderId="0" xfId="0" applyFont="1" applyAlignment="1">
      <alignment horizontal="center"/>
    </xf>
    <xf numFmtId="0" fontId="7" fillId="0" borderId="13" xfId="0" applyFont="1" applyBorder="1"/>
    <xf numFmtId="0" fontId="1" fillId="0" borderId="0" xfId="0" applyFont="1" applyAlignment="1">
      <alignment horizontal="center" vertical="center"/>
    </xf>
    <xf numFmtId="165" fontId="15" fillId="0" borderId="16" xfId="0" applyNumberFormat="1" applyFont="1" applyBorder="1" applyAlignment="1">
      <alignment horizontal="center" vertical="center"/>
    </xf>
    <xf numFmtId="165" fontId="15" fillId="4" borderId="16" xfId="0" applyNumberFormat="1" applyFont="1" applyFill="1" applyBorder="1" applyAlignment="1">
      <alignment horizontal="center" vertical="center"/>
    </xf>
    <xf numFmtId="0" fontId="4" fillId="0" borderId="44" xfId="0" applyFont="1" applyBorder="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3" fontId="15" fillId="0" borderId="22" xfId="0" applyNumberFormat="1" applyFont="1" applyBorder="1" applyAlignment="1">
      <alignment horizontal="center" vertical="center"/>
    </xf>
    <xf numFmtId="0" fontId="30" fillId="0" borderId="0" xfId="0" applyFont="1" applyAlignment="1">
      <alignment horizontal="center" vertical="center"/>
    </xf>
    <xf numFmtId="164" fontId="33" fillId="3" borderId="16" xfId="0" applyNumberFormat="1" applyFont="1" applyFill="1" applyBorder="1" applyAlignment="1">
      <alignment horizontal="center" vertical="center"/>
    </xf>
    <xf numFmtId="164" fontId="33" fillId="3" borderId="17" xfId="0" applyNumberFormat="1" applyFont="1" applyFill="1" applyBorder="1" applyAlignment="1">
      <alignment horizontal="center" vertical="center"/>
    </xf>
    <xf numFmtId="1" fontId="4" fillId="0" borderId="44" xfId="0" applyNumberFormat="1" applyFont="1" applyBorder="1" applyAlignment="1">
      <alignment horizontal="center" vertical="center"/>
    </xf>
    <xf numFmtId="1" fontId="4" fillId="0" borderId="45" xfId="0" applyNumberFormat="1" applyFont="1" applyBorder="1" applyAlignment="1">
      <alignment horizontal="center" vertical="center"/>
    </xf>
    <xf numFmtId="0" fontId="13" fillId="4" borderId="22" xfId="0" applyFont="1" applyFill="1" applyBorder="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0" fontId="4" fillId="4" borderId="21" xfId="0" applyFont="1" applyFill="1" applyBorder="1" applyAlignment="1">
      <alignment horizontal="right" indent="1"/>
    </xf>
    <xf numFmtId="1" fontId="4" fillId="3" borderId="23" xfId="0" applyNumberFormat="1" applyFont="1" applyFill="1" applyBorder="1" applyAlignment="1">
      <alignment horizontal="center" vertical="center"/>
    </xf>
    <xf numFmtId="165" fontId="1" fillId="0" borderId="0" xfId="0" applyNumberFormat="1" applyFont="1" applyAlignment="1">
      <alignment horizontal="center" vertical="center"/>
    </xf>
    <xf numFmtId="170" fontId="1" fillId="0" borderId="0" xfId="0" applyNumberFormat="1" applyFont="1" applyAlignment="1">
      <alignment horizontal="center" vertical="center"/>
    </xf>
    <xf numFmtId="172" fontId="1" fillId="0" borderId="0" xfId="0" applyNumberFormat="1" applyFont="1" applyAlignment="1">
      <alignment horizontal="center" vertical="center"/>
    </xf>
    <xf numFmtId="165" fontId="7" fillId="0" borderId="0" xfId="0" applyNumberFormat="1" applyFont="1" applyAlignment="1">
      <alignment horizontal="center" vertical="center" readingOrder="2"/>
    </xf>
    <xf numFmtId="165" fontId="4" fillId="4" borderId="77" xfId="0" applyNumberFormat="1" applyFont="1" applyFill="1" applyBorder="1" applyAlignment="1">
      <alignment horizontal="center" vertical="center"/>
    </xf>
    <xf numFmtId="0" fontId="4" fillId="4" borderId="77" xfId="0" applyFont="1" applyFill="1" applyBorder="1" applyAlignment="1">
      <alignment horizontal="center" vertical="center"/>
    </xf>
    <xf numFmtId="0" fontId="0" fillId="4" borderId="16" xfId="0" applyFill="1" applyBorder="1"/>
    <xf numFmtId="1" fontId="15" fillId="4" borderId="77" xfId="0" applyNumberFormat="1" applyFont="1" applyFill="1" applyBorder="1" applyAlignment="1">
      <alignment horizontal="center" vertical="center"/>
    </xf>
    <xf numFmtId="3" fontId="15" fillId="4" borderId="17" xfId="0" applyNumberFormat="1" applyFont="1" applyFill="1" applyBorder="1" applyAlignment="1">
      <alignment horizontal="center" vertical="center"/>
    </xf>
    <xf numFmtId="0" fontId="4" fillId="4" borderId="75" xfId="1" applyFont="1" applyFill="1" applyBorder="1"/>
    <xf numFmtId="166" fontId="20" fillId="4" borderId="74" xfId="1" applyNumberFormat="1" applyFont="1" applyFill="1" applyBorder="1" applyAlignment="1">
      <alignment horizontal="center" vertical="center"/>
    </xf>
    <xf numFmtId="165" fontId="4" fillId="4" borderId="74" xfId="1" applyNumberFormat="1" applyFont="1" applyFill="1" applyBorder="1" applyAlignment="1">
      <alignment horizontal="center"/>
    </xf>
    <xf numFmtId="166" fontId="19" fillId="4" borderId="63" xfId="1" applyNumberFormat="1" applyFont="1" applyFill="1" applyBorder="1" applyAlignment="1">
      <alignment horizontal="center" vertical="center"/>
    </xf>
    <xf numFmtId="1" fontId="4" fillId="4" borderId="22" xfId="0" applyNumberFormat="1" applyFont="1" applyFill="1" applyBorder="1" applyAlignment="1">
      <alignment horizontal="center"/>
    </xf>
    <xf numFmtId="0" fontId="13" fillId="4" borderId="22" xfId="0" applyFont="1" applyFill="1" applyBorder="1" applyAlignment="1">
      <alignment horizontal="center"/>
    </xf>
    <xf numFmtId="1" fontId="13" fillId="4" borderId="22" xfId="0" applyNumberFormat="1" applyFont="1" applyFill="1" applyBorder="1" applyAlignment="1">
      <alignment horizontal="center"/>
    </xf>
    <xf numFmtId="0" fontId="0" fillId="4" borderId="15" xfId="0" applyFill="1" applyBorder="1"/>
    <xf numFmtId="0" fontId="13" fillId="4" borderId="47" xfId="0" applyFont="1" applyFill="1" applyBorder="1"/>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 fontId="4" fillId="4" borderId="22" xfId="0" applyNumberFormat="1" applyFont="1" applyFill="1" applyBorder="1"/>
    <xf numFmtId="0" fontId="4" fillId="4" borderId="60" xfId="0" applyFont="1" applyFill="1" applyBorder="1"/>
    <xf numFmtId="0" fontId="4" fillId="4" borderId="80" xfId="0" applyFont="1" applyFill="1" applyBorder="1" applyAlignment="1">
      <alignment horizontal="center" vertical="center"/>
    </xf>
    <xf numFmtId="1" fontId="4" fillId="4" borderId="36" xfId="0" applyNumberFormat="1" applyFont="1" applyFill="1" applyBorder="1" applyAlignment="1">
      <alignment horizontal="center" vertical="center"/>
    </xf>
    <xf numFmtId="0" fontId="4" fillId="4" borderId="21" xfId="0" applyFont="1" applyFill="1" applyBorder="1" applyAlignment="1">
      <alignment horizontal="right"/>
    </xf>
    <xf numFmtId="166" fontId="4" fillId="4" borderId="35" xfId="0" applyNumberFormat="1" applyFont="1" applyFill="1" applyBorder="1" applyAlignment="1">
      <alignment horizontal="center" vertical="center"/>
    </xf>
    <xf numFmtId="165" fontId="4" fillId="4" borderId="16" xfId="0" applyNumberFormat="1" applyFont="1" applyFill="1" applyBorder="1" applyAlignment="1">
      <alignment horizontal="center"/>
    </xf>
    <xf numFmtId="165" fontId="4" fillId="4" borderId="17" xfId="0" applyNumberFormat="1" applyFont="1" applyFill="1" applyBorder="1" applyAlignment="1">
      <alignment horizontal="center"/>
    </xf>
    <xf numFmtId="0" fontId="4" fillId="4" borderId="73" xfId="0" applyFont="1" applyFill="1" applyBorder="1"/>
    <xf numFmtId="0" fontId="4" fillId="4" borderId="15" xfId="0" applyFont="1" applyFill="1" applyBorder="1" applyAlignment="1">
      <alignment horizontal="right"/>
    </xf>
    <xf numFmtId="0" fontId="35" fillId="0" borderId="0" xfId="0" applyFont="1" applyBorder="1" applyAlignment="1">
      <alignment horizontal="center" vertical="center"/>
    </xf>
    <xf numFmtId="0" fontId="4" fillId="4" borderId="17" xfId="0" applyFont="1" applyFill="1" applyBorder="1" applyAlignment="1">
      <alignment horizontal="center"/>
    </xf>
    <xf numFmtId="166" fontId="4" fillId="4" borderId="73" xfId="0" applyNumberFormat="1" applyFont="1" applyFill="1" applyBorder="1" applyAlignment="1">
      <alignment horizontal="center" vertic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7" fontId="4" fillId="4" borderId="73" xfId="0" applyNumberFormat="1" applyFont="1" applyFill="1" applyBorder="1" applyAlignment="1">
      <alignment horizontal="center" vertical="center"/>
    </xf>
    <xf numFmtId="0" fontId="7" fillId="0" borderId="0" xfId="0" applyFont="1" applyAlignment="1">
      <alignment horizontal="right" readingOrder="2"/>
    </xf>
    <xf numFmtId="0" fontId="7" fillId="0" borderId="0" xfId="0" applyFont="1" applyAlignment="1">
      <alignment horizontal="right" vertical="center" readingOrder="2"/>
    </xf>
    <xf numFmtId="0" fontId="4" fillId="0" borderId="32" xfId="0" applyFont="1" applyBorder="1" applyAlignment="1">
      <alignment horizontal="center" vertical="center"/>
    </xf>
    <xf numFmtId="0" fontId="4" fillId="4" borderId="16" xfId="0" applyFont="1" applyFill="1" applyBorder="1" applyAlignment="1">
      <alignment horizontal="center" vertical="center"/>
    </xf>
    <xf numFmtId="165" fontId="32" fillId="0" borderId="0" xfId="1" applyNumberFormat="1"/>
    <xf numFmtId="0" fontId="4" fillId="0" borderId="83" xfId="0" applyFont="1" applyBorder="1"/>
    <xf numFmtId="0" fontId="4" fillId="0" borderId="84" xfId="0" applyFont="1" applyBorder="1"/>
    <xf numFmtId="165" fontId="0" fillId="0" borderId="0" xfId="0" applyNumberFormat="1" applyAlignment="1">
      <alignment horizontal="center" vertical="center"/>
    </xf>
    <xf numFmtId="173" fontId="7" fillId="0" borderId="0" xfId="0" applyNumberFormat="1" applyFont="1" applyAlignment="1">
      <alignment horizontal="right" readingOrder="2"/>
    </xf>
    <xf numFmtId="175" fontId="7" fillId="0" borderId="0" xfId="0" applyNumberFormat="1" applyFont="1" applyAlignment="1">
      <alignment horizontal="right" readingOrder="2"/>
    </xf>
    <xf numFmtId="176" fontId="7" fillId="0" borderId="0" xfId="0" applyNumberFormat="1" applyFont="1" applyAlignment="1">
      <alignment horizontal="right" readingOrder="2"/>
    </xf>
    <xf numFmtId="177" fontId="7" fillId="0" borderId="0" xfId="0" applyNumberFormat="1" applyFont="1" applyAlignment="1">
      <alignment horizontal="right" readingOrder="2"/>
    </xf>
    <xf numFmtId="168" fontId="7" fillId="0" borderId="0" xfId="0" applyNumberFormat="1" applyFont="1" applyAlignment="1">
      <alignment horizontal="right" readingOrder="2"/>
    </xf>
    <xf numFmtId="171" fontId="7" fillId="0" borderId="0" xfId="0" applyNumberFormat="1" applyFont="1" applyAlignment="1">
      <alignment horizontal="right" readingOrder="2"/>
    </xf>
    <xf numFmtId="178" fontId="7" fillId="0" borderId="0" xfId="0" applyNumberFormat="1" applyFont="1" applyAlignment="1">
      <alignment horizontal="right" readingOrder="2"/>
    </xf>
    <xf numFmtId="0" fontId="13" fillId="4" borderId="43" xfId="0" applyFont="1" applyFill="1" applyBorder="1"/>
    <xf numFmtId="167" fontId="4" fillId="4" borderId="35" xfId="0" applyNumberFormat="1" applyFont="1" applyFill="1" applyBorder="1" applyAlignment="1">
      <alignment horizontal="center" vertical="center"/>
    </xf>
    <xf numFmtId="167" fontId="4" fillId="4" borderId="23" xfId="0" applyNumberFormat="1" applyFont="1" applyFill="1" applyBorder="1" applyAlignment="1">
      <alignment horizontal="center" vertical="center"/>
    </xf>
    <xf numFmtId="167" fontId="4" fillId="4" borderId="36" xfId="0" applyNumberFormat="1" applyFont="1" applyFill="1" applyBorder="1" applyAlignment="1">
      <alignment horizontal="center" vertical="center"/>
    </xf>
    <xf numFmtId="166" fontId="4" fillId="4" borderId="36" xfId="0" applyNumberFormat="1" applyFont="1" applyFill="1" applyBorder="1" applyAlignment="1">
      <alignment horizontal="center" vertical="center"/>
    </xf>
    <xf numFmtId="0" fontId="4" fillId="4" borderId="55" xfId="0" applyFont="1" applyFill="1" applyBorder="1"/>
    <xf numFmtId="166" fontId="4" fillId="4" borderId="81" xfId="0" applyNumberFormat="1" applyFont="1" applyFill="1" applyBorder="1" applyAlignment="1">
      <alignment horizontal="center" vertical="center"/>
    </xf>
    <xf numFmtId="166" fontId="4" fillId="4" borderId="82" xfId="0" applyNumberFormat="1" applyFont="1" applyFill="1" applyBorder="1" applyAlignment="1">
      <alignment horizontal="center" vertical="center"/>
    </xf>
    <xf numFmtId="166" fontId="4" fillId="4" borderId="23" xfId="0" applyNumberFormat="1" applyFont="1" applyFill="1" applyBorder="1" applyAlignment="1">
      <alignment horizontal="center" vertical="center"/>
    </xf>
    <xf numFmtId="0" fontId="4" fillId="4" borderId="30" xfId="0" applyFont="1" applyFill="1" applyBorder="1" applyAlignment="1">
      <alignment horizontal="right"/>
    </xf>
    <xf numFmtId="0" fontId="4" fillId="4" borderId="31" xfId="0" applyFont="1" applyFill="1" applyBorder="1" applyAlignment="1">
      <alignment horizontal="center" vertical="center"/>
    </xf>
    <xf numFmtId="1" fontId="4" fillId="4" borderId="46" xfId="0" applyNumberFormat="1" applyFont="1" applyFill="1" applyBorder="1" applyAlignment="1">
      <alignment horizontal="center"/>
    </xf>
    <xf numFmtId="164" fontId="15" fillId="4" borderId="23" xfId="0" applyNumberFormat="1" applyFont="1" applyFill="1" applyBorder="1" applyAlignment="1">
      <alignment horizontal="center" vertical="center"/>
    </xf>
    <xf numFmtId="0" fontId="4" fillId="4" borderId="43" xfId="1" applyFont="1" applyFill="1" applyBorder="1"/>
    <xf numFmtId="0" fontId="4" fillId="4" borderId="44" xfId="1" applyFont="1" applyFill="1" applyBorder="1"/>
    <xf numFmtId="166" fontId="19" fillId="4" borderId="44" xfId="1" applyNumberFormat="1" applyFont="1" applyFill="1" applyBorder="1" applyAlignment="1">
      <alignment horizontal="center" vertical="center"/>
    </xf>
    <xf numFmtId="164" fontId="33" fillId="4" borderId="22" xfId="0" applyNumberFormat="1" applyFont="1" applyFill="1" applyBorder="1" applyAlignment="1">
      <alignment horizontal="center" vertical="center"/>
    </xf>
    <xf numFmtId="1" fontId="4" fillId="4" borderId="86" xfId="0" applyNumberFormat="1" applyFont="1" applyFill="1" applyBorder="1" applyAlignment="1">
      <alignment horizontal="center"/>
    </xf>
    <xf numFmtId="1" fontId="4" fillId="4" borderId="64" xfId="0" applyNumberFormat="1" applyFont="1" applyFill="1" applyBorder="1" applyAlignment="1">
      <alignment horizontal="center"/>
    </xf>
    <xf numFmtId="1" fontId="4" fillId="4" borderId="45" xfId="0" applyNumberFormat="1" applyFont="1" applyFill="1" applyBorder="1" applyAlignment="1">
      <alignment horizontal="center"/>
    </xf>
    <xf numFmtId="1" fontId="4" fillId="4" borderId="54" xfId="0" applyNumberFormat="1" applyFont="1" applyFill="1" applyBorder="1" applyAlignment="1">
      <alignment horizontal="center"/>
    </xf>
    <xf numFmtId="1" fontId="0" fillId="0" borderId="0" xfId="0" applyNumberFormat="1" applyAlignment="1">
      <alignment horizontal="center"/>
    </xf>
    <xf numFmtId="0" fontId="3" fillId="0" borderId="32" xfId="0" applyFont="1" applyBorder="1" applyAlignment="1">
      <alignment horizontal="center"/>
    </xf>
    <xf numFmtId="1" fontId="0" fillId="0" borderId="0" xfId="0" applyNumberFormat="1" applyAlignment="1">
      <alignment horizontal="center" vertical="center"/>
    </xf>
    <xf numFmtId="172" fontId="0" fillId="0" borderId="0" xfId="0" applyNumberFormat="1" applyAlignment="1">
      <alignment horizontal="center" vertical="center"/>
    </xf>
    <xf numFmtId="179" fontId="0" fillId="0" borderId="0" xfId="0" applyNumberFormat="1"/>
    <xf numFmtId="1" fontId="13" fillId="3" borderId="19" xfId="0" applyNumberFormat="1" applyFont="1" applyFill="1" applyBorder="1" applyAlignment="1">
      <alignment horizontal="center" vertical="center"/>
    </xf>
    <xf numFmtId="1" fontId="13" fillId="3" borderId="20" xfId="0" applyNumberFormat="1" applyFont="1" applyFill="1" applyBorder="1" applyAlignment="1">
      <alignment horizontal="center"/>
    </xf>
    <xf numFmtId="1" fontId="0" fillId="0" borderId="0" xfId="0" applyNumberFormat="1" applyAlignment="1">
      <alignment horizontal="center" vertical="center" wrapText="1"/>
    </xf>
    <xf numFmtId="168" fontId="0" fillId="0" borderId="0" xfId="0" applyNumberFormat="1" applyAlignment="1">
      <alignment horizontal="center" vertical="center" wrapText="1"/>
    </xf>
    <xf numFmtId="1" fontId="1" fillId="0" borderId="0" xfId="0" applyNumberFormat="1" applyFont="1" applyAlignment="1">
      <alignment horizontal="center" vertical="center" wrapText="1"/>
    </xf>
    <xf numFmtId="1" fontId="41" fillId="0" borderId="0" xfId="0" applyNumberFormat="1" applyFont="1" applyAlignment="1">
      <alignment horizontal="center" vertical="center"/>
    </xf>
    <xf numFmtId="0" fontId="4" fillId="2" borderId="88" xfId="0" applyFont="1" applyFill="1" applyBorder="1"/>
    <xf numFmtId="0" fontId="4" fillId="2" borderId="89" xfId="0" applyFont="1" applyFill="1" applyBorder="1"/>
    <xf numFmtId="0" fontId="4" fillId="0" borderId="94" xfId="0" applyFont="1" applyBorder="1"/>
    <xf numFmtId="1" fontId="4" fillId="4" borderId="96" xfId="0" applyNumberFormat="1" applyFont="1" applyFill="1" applyBorder="1" applyAlignment="1">
      <alignment horizontal="center" vertical="center"/>
    </xf>
    <xf numFmtId="0" fontId="0" fillId="0" borderId="97" xfId="0" applyBorder="1"/>
    <xf numFmtId="167" fontId="4" fillId="4" borderId="98" xfId="0" applyNumberFormat="1" applyFont="1" applyFill="1" applyBorder="1" applyAlignment="1">
      <alignment horizontal="center" vertical="center"/>
    </xf>
    <xf numFmtId="0" fontId="4" fillId="4" borderId="99" xfId="0" applyFont="1" applyFill="1" applyBorder="1"/>
    <xf numFmtId="1" fontId="4" fillId="4" borderId="95" xfId="0" applyNumberFormat="1" applyFont="1" applyFill="1" applyBorder="1" applyAlignment="1">
      <alignment horizontal="center" vertical="center"/>
    </xf>
    <xf numFmtId="0" fontId="0" fillId="0" borderId="103" xfId="0" applyBorder="1"/>
    <xf numFmtId="0" fontId="4" fillId="4" borderId="104" xfId="0" applyFont="1" applyFill="1" applyBorder="1"/>
    <xf numFmtId="166" fontId="4" fillId="4" borderId="105" xfId="0" applyNumberFormat="1" applyFont="1" applyFill="1" applyBorder="1" applyAlignment="1">
      <alignment horizontal="center" vertical="center"/>
    </xf>
    <xf numFmtId="167" fontId="4" fillId="4" borderId="95" xfId="0" applyNumberFormat="1" applyFont="1" applyFill="1" applyBorder="1" applyAlignment="1">
      <alignment horizontal="center" vertical="center"/>
    </xf>
    <xf numFmtId="0" fontId="0" fillId="0" borderId="106" xfId="0" applyBorder="1"/>
    <xf numFmtId="0" fontId="0" fillId="0" borderId="107" xfId="0" applyBorder="1"/>
    <xf numFmtId="0" fontId="4" fillId="4" borderId="108" xfId="0" applyFont="1" applyFill="1" applyBorder="1"/>
    <xf numFmtId="0" fontId="0" fillId="0" borderId="109" xfId="0" applyBorder="1"/>
    <xf numFmtId="0" fontId="4" fillId="3" borderId="100" xfId="0" applyFont="1" applyFill="1" applyBorder="1"/>
    <xf numFmtId="166" fontId="4" fillId="3" borderId="101" xfId="0" applyNumberFormat="1" applyFont="1" applyFill="1" applyBorder="1" applyAlignment="1">
      <alignment horizontal="center" vertical="center"/>
    </xf>
    <xf numFmtId="167" fontId="4" fillId="3" borderId="102" xfId="0" applyNumberFormat="1"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4" fillId="0" borderId="32" xfId="0" applyFont="1" applyBorder="1" applyAlignment="1">
      <alignment horizontal="center" vertical="center"/>
    </xf>
    <xf numFmtId="0" fontId="4" fillId="0" borderId="31" xfId="0" applyFont="1" applyBorder="1" applyAlignment="1">
      <alignment horizontal="center" vertical="center" wrapText="1"/>
    </xf>
    <xf numFmtId="0" fontId="0" fillId="0" borderId="0" xfId="0" applyAlignment="1"/>
    <xf numFmtId="1" fontId="4" fillId="3" borderId="56" xfId="0" applyNumberFormat="1" applyFont="1" applyFill="1" applyBorder="1" applyAlignment="1">
      <alignment horizontal="center" vertical="center"/>
    </xf>
    <xf numFmtId="165" fontId="4" fillId="3" borderId="56" xfId="0" applyNumberFormat="1" applyFont="1" applyFill="1" applyBorder="1" applyAlignment="1">
      <alignment horizontal="center" vertical="center"/>
    </xf>
    <xf numFmtId="164" fontId="4" fillId="3" borderId="56" xfId="0" applyNumberFormat="1" applyFont="1" applyFill="1" applyBorder="1" applyAlignment="1">
      <alignment horizontal="center" vertical="center"/>
    </xf>
    <xf numFmtId="0" fontId="4" fillId="3" borderId="55" xfId="0" applyFont="1" applyFill="1" applyBorder="1"/>
    <xf numFmtId="1" fontId="4" fillId="3" borderId="57" xfId="0" applyNumberFormat="1" applyFont="1" applyFill="1" applyBorder="1" applyAlignment="1">
      <alignment horizontal="center" vertical="center"/>
    </xf>
    <xf numFmtId="0" fontId="4" fillId="3" borderId="110" xfId="0" applyFont="1" applyFill="1" applyBorder="1"/>
    <xf numFmtId="166" fontId="4" fillId="3" borderId="58" xfId="0" applyNumberFormat="1" applyFont="1" applyFill="1" applyBorder="1" applyAlignment="1">
      <alignment horizontal="center" vertical="center"/>
    </xf>
    <xf numFmtId="167" fontId="4" fillId="3" borderId="59" xfId="0" applyNumberFormat="1" applyFont="1" applyFill="1" applyBorder="1" applyAlignment="1">
      <alignment horizontal="center" vertical="center"/>
    </xf>
    <xf numFmtId="166" fontId="4" fillId="3" borderId="56" xfId="0" applyNumberFormat="1" applyFont="1" applyFill="1" applyBorder="1" applyAlignment="1">
      <alignment horizontal="center" vertical="center"/>
    </xf>
    <xf numFmtId="165" fontId="4" fillId="3" borderId="62" xfId="0" applyNumberFormat="1" applyFont="1" applyFill="1" applyBorder="1" applyAlignment="1">
      <alignment horizontal="center" vertical="center"/>
    </xf>
    <xf numFmtId="1" fontId="4" fillId="3" borderId="62" xfId="0" applyNumberFormat="1" applyFont="1" applyFill="1" applyBorder="1" applyAlignment="1">
      <alignment horizontal="center" vertical="center"/>
    </xf>
    <xf numFmtId="169" fontId="7" fillId="0" borderId="0" xfId="0" applyNumberFormat="1" applyFont="1" applyAlignment="1">
      <alignment horizontal="right" readingOrder="2"/>
    </xf>
    <xf numFmtId="0" fontId="7" fillId="0" borderId="2" xfId="0" applyFont="1" applyBorder="1" applyAlignment="1">
      <alignment horizontal="right"/>
    </xf>
    <xf numFmtId="0" fontId="4" fillId="4" borderId="60" xfId="1" applyFont="1" applyFill="1" applyBorder="1" applyAlignment="1">
      <alignment horizontal="right"/>
    </xf>
    <xf numFmtId="0" fontId="13" fillId="4" borderId="15" xfId="0" applyFont="1" applyFill="1" applyBorder="1" applyAlignment="1">
      <alignment horizontal="right"/>
    </xf>
    <xf numFmtId="181" fontId="0" fillId="0" borderId="0" xfId="2" applyNumberFormat="1" applyFont="1" applyAlignment="1">
      <alignment horizontal="center" vertical="center"/>
    </xf>
    <xf numFmtId="181" fontId="3" fillId="0" borderId="32" xfId="2" applyNumberFormat="1" applyFont="1" applyBorder="1" applyAlignment="1">
      <alignment horizontal="center" vertical="center"/>
    </xf>
    <xf numFmtId="181" fontId="4" fillId="0" borderId="32" xfId="2" applyNumberFormat="1" applyFont="1" applyBorder="1" applyAlignment="1">
      <alignment horizontal="center" vertical="center" wrapText="1"/>
    </xf>
    <xf numFmtId="181" fontId="4" fillId="0" borderId="32" xfId="2" applyNumberFormat="1" applyFont="1" applyBorder="1" applyAlignment="1">
      <alignment horizontal="center" vertical="center"/>
    </xf>
    <xf numFmtId="181" fontId="4" fillId="0" borderId="33" xfId="2" applyNumberFormat="1" applyFont="1" applyBorder="1" applyAlignment="1">
      <alignment horizontal="center" vertical="center" wrapText="1"/>
    </xf>
    <xf numFmtId="49" fontId="4" fillId="0" borderId="15" xfId="2" applyNumberFormat="1" applyFont="1" applyBorder="1" applyAlignment="1">
      <alignment horizontal="right" vertical="center"/>
    </xf>
    <xf numFmtId="165" fontId="4" fillId="0" borderId="16" xfId="2" applyNumberFormat="1" applyFont="1" applyBorder="1" applyAlignment="1">
      <alignment horizontal="center" vertical="center"/>
    </xf>
    <xf numFmtId="165" fontId="4" fillId="0" borderId="17" xfId="2" applyNumberFormat="1" applyFont="1" applyBorder="1" applyAlignment="1">
      <alignment horizontal="center" vertical="center"/>
    </xf>
    <xf numFmtId="165" fontId="4" fillId="0" borderId="44" xfId="2" applyNumberFormat="1" applyFont="1" applyBorder="1" applyAlignment="1">
      <alignment horizontal="center" vertical="center"/>
    </xf>
    <xf numFmtId="165" fontId="4" fillId="0" borderId="54" xfId="2" applyNumberFormat="1" applyFont="1" applyBorder="1" applyAlignment="1">
      <alignment horizontal="center" vertical="center"/>
    </xf>
    <xf numFmtId="165" fontId="4" fillId="0" borderId="78" xfId="2" applyNumberFormat="1" applyFont="1" applyBorder="1" applyAlignment="1">
      <alignment horizontal="center" vertical="center"/>
    </xf>
    <xf numFmtId="165" fontId="4" fillId="0" borderId="46" xfId="2" applyNumberFormat="1" applyFont="1" applyBorder="1" applyAlignment="1">
      <alignment horizontal="center" vertical="center"/>
    </xf>
    <xf numFmtId="165" fontId="4" fillId="4" borderId="16" xfId="2" applyNumberFormat="1" applyFont="1" applyFill="1" applyBorder="1" applyAlignment="1">
      <alignment horizontal="center" vertical="center"/>
    </xf>
    <xf numFmtId="165" fontId="4" fillId="4" borderId="46" xfId="2" applyNumberFormat="1" applyFont="1" applyFill="1" applyBorder="1" applyAlignment="1">
      <alignment horizontal="center" vertical="center"/>
    </xf>
    <xf numFmtId="165" fontId="4" fillId="4" borderId="17" xfId="2" applyNumberFormat="1" applyFont="1" applyFill="1" applyBorder="1" applyAlignment="1">
      <alignment horizontal="center" vertical="center"/>
    </xf>
    <xf numFmtId="49" fontId="4" fillId="4" borderId="34" xfId="2" applyNumberFormat="1" applyFont="1" applyFill="1" applyBorder="1" applyAlignment="1">
      <alignment horizontal="right" vertical="center"/>
    </xf>
    <xf numFmtId="181" fontId="4" fillId="4" borderId="48" xfId="2" applyNumberFormat="1" applyFont="1" applyFill="1" applyBorder="1" applyAlignment="1">
      <alignment horizontal="right" vertical="center"/>
    </xf>
    <xf numFmtId="181" fontId="4" fillId="4" borderId="15" xfId="2" applyNumberFormat="1" applyFont="1" applyFill="1" applyBorder="1" applyAlignment="1">
      <alignment horizontal="right" vertical="center"/>
    </xf>
    <xf numFmtId="165" fontId="4" fillId="4" borderId="72" xfId="2" applyNumberFormat="1" applyFont="1" applyFill="1" applyBorder="1" applyAlignment="1">
      <alignment horizontal="center" vertical="center"/>
    </xf>
    <xf numFmtId="165" fontId="4" fillId="4" borderId="22" xfId="2" applyNumberFormat="1" applyFont="1" applyFill="1" applyBorder="1" applyAlignment="1">
      <alignment horizontal="center" vertical="center"/>
    </xf>
    <xf numFmtId="165" fontId="4" fillId="4" borderId="23" xfId="2" applyNumberFormat="1" applyFont="1" applyFill="1" applyBorder="1" applyAlignment="1">
      <alignment horizontal="center" vertical="center"/>
    </xf>
    <xf numFmtId="181" fontId="4" fillId="3" borderId="21" xfId="2" applyNumberFormat="1" applyFont="1" applyFill="1" applyBorder="1" applyAlignment="1">
      <alignment horizontal="right" vertical="center"/>
    </xf>
    <xf numFmtId="165" fontId="4" fillId="3" borderId="72" xfId="2" applyNumberFormat="1" applyFont="1" applyFill="1" applyBorder="1" applyAlignment="1">
      <alignment horizontal="center" vertical="center"/>
    </xf>
    <xf numFmtId="165" fontId="4" fillId="3" borderId="22" xfId="2" applyNumberFormat="1" applyFont="1" applyFill="1" applyBorder="1" applyAlignment="1">
      <alignment horizontal="center" vertical="center"/>
    </xf>
    <xf numFmtId="165" fontId="4" fillId="3" borderId="23" xfId="2" applyNumberFormat="1" applyFont="1" applyFill="1" applyBorder="1" applyAlignment="1">
      <alignment horizontal="center" vertical="center"/>
    </xf>
    <xf numFmtId="181" fontId="4" fillId="3" borderId="18" xfId="2" applyNumberFormat="1" applyFont="1" applyFill="1" applyBorder="1" applyAlignment="1">
      <alignment horizontal="right" vertical="center"/>
    </xf>
    <xf numFmtId="181" fontId="4" fillId="3" borderId="15" xfId="2" applyNumberFormat="1" applyFont="1" applyFill="1" applyBorder="1" applyAlignment="1">
      <alignment horizontal="right" vertical="center"/>
    </xf>
    <xf numFmtId="165" fontId="4" fillId="3" borderId="16" xfId="2" applyNumberFormat="1" applyFont="1" applyFill="1" applyBorder="1" applyAlignment="1">
      <alignment horizontal="center" vertical="center"/>
    </xf>
    <xf numFmtId="165" fontId="4" fillId="3" borderId="17" xfId="2" applyNumberFormat="1" applyFont="1" applyFill="1" applyBorder="1" applyAlignment="1">
      <alignment horizontal="center" vertical="center"/>
    </xf>
    <xf numFmtId="181" fontId="7" fillId="0" borderId="0" xfId="2" applyNumberFormat="1" applyFont="1" applyBorder="1" applyAlignment="1">
      <alignment horizontal="center" vertical="center" readingOrder="2"/>
    </xf>
    <xf numFmtId="181" fontId="4" fillId="0" borderId="0" xfId="2" applyNumberFormat="1" applyFont="1" applyBorder="1" applyAlignment="1">
      <alignment horizontal="center" vertical="center"/>
    </xf>
    <xf numFmtId="165" fontId="4" fillId="3" borderId="22" xfId="0" applyNumberFormat="1" applyFont="1" applyFill="1" applyBorder="1" applyAlignment="1">
      <alignment horizontal="center" vertical="center"/>
    </xf>
    <xf numFmtId="1" fontId="15" fillId="0" borderId="16" xfId="0" applyNumberFormat="1" applyFont="1" applyFill="1" applyBorder="1" applyAlignment="1">
      <alignment horizontal="center" vertical="center"/>
    </xf>
    <xf numFmtId="1" fontId="15" fillId="0" borderId="17" xfId="0" applyNumberFormat="1" applyFont="1" applyFill="1" applyBorder="1" applyAlignment="1">
      <alignment horizontal="center" vertical="center"/>
    </xf>
    <xf numFmtId="1" fontId="15" fillId="3" borderId="23" xfId="0" applyNumberFormat="1" applyFont="1" applyFill="1" applyBorder="1" applyAlignment="1">
      <alignment horizontal="center" vertical="center"/>
    </xf>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3" fontId="15" fillId="0" borderId="16" xfId="0" applyNumberFormat="1" applyFont="1" applyFill="1" applyBorder="1" applyAlignment="1">
      <alignment horizontal="center" vertical="center"/>
    </xf>
    <xf numFmtId="0" fontId="0" fillId="3" borderId="22" xfId="0" applyFill="1" applyBorder="1"/>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4" fillId="0" borderId="17" xfId="0" applyFont="1" applyFill="1" applyBorder="1" applyAlignment="1">
      <alignment horizontal="center"/>
    </xf>
    <xf numFmtId="165" fontId="4" fillId="0" borderId="72" xfId="2" applyNumberFormat="1" applyFont="1" applyFill="1" applyBorder="1" applyAlignment="1">
      <alignment horizontal="center" vertical="center"/>
    </xf>
    <xf numFmtId="181" fontId="4" fillId="0" borderId="15" xfId="2" applyNumberFormat="1" applyFont="1" applyFill="1" applyBorder="1" applyAlignment="1">
      <alignment horizontal="right" vertical="center"/>
    </xf>
    <xf numFmtId="165" fontId="4" fillId="0" borderId="46" xfId="2" applyNumberFormat="1" applyFont="1" applyFill="1" applyBorder="1" applyAlignment="1">
      <alignment horizontal="center" vertical="center"/>
    </xf>
    <xf numFmtId="165" fontId="4" fillId="0" borderId="16" xfId="2" applyNumberFormat="1" applyFont="1" applyFill="1" applyBorder="1" applyAlignment="1">
      <alignment horizontal="center" vertical="center"/>
    </xf>
    <xf numFmtId="165" fontId="4" fillId="0" borderId="17" xfId="2"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0" fontId="4" fillId="3" borderId="112" xfId="0" applyFont="1" applyFill="1" applyBorder="1"/>
    <xf numFmtId="0" fontId="7" fillId="0" borderId="0" xfId="0" applyFont="1" applyBorder="1" applyAlignment="1">
      <alignment horizontal="right" readingOrder="2"/>
    </xf>
    <xf numFmtId="0" fontId="0" fillId="0" borderId="0" xfId="0" applyAlignment="1">
      <alignment horizontal="right" readingOrder="2"/>
    </xf>
    <xf numFmtId="0" fontId="8" fillId="0" borderId="0" xfId="0" applyFont="1" applyAlignment="1">
      <alignment horizontal="right" readingOrder="2"/>
    </xf>
    <xf numFmtId="0" fontId="4" fillId="3" borderId="19" xfId="0" applyFont="1" applyFill="1" applyBorder="1"/>
    <xf numFmtId="182" fontId="1" fillId="0" borderId="0" xfId="0" applyNumberFormat="1" applyFont="1" applyAlignment="1">
      <alignment horizontal="center" vertical="center"/>
    </xf>
    <xf numFmtId="182" fontId="41" fillId="0" borderId="0" xfId="0" applyNumberFormat="1" applyFont="1" applyAlignment="1">
      <alignment horizontal="center" vertical="center"/>
    </xf>
    <xf numFmtId="0" fontId="4" fillId="3" borderId="54" xfId="0" applyFont="1" applyFill="1" applyBorder="1"/>
    <xf numFmtId="1" fontId="44" fillId="0" borderId="0" xfId="0" applyNumberFormat="1" applyFont="1"/>
    <xf numFmtId="0" fontId="0" fillId="4" borderId="0" xfId="0" applyFill="1"/>
    <xf numFmtId="165" fontId="0" fillId="4" borderId="0" xfId="0" applyNumberFormat="1" applyFill="1"/>
    <xf numFmtId="3" fontId="0" fillId="4" borderId="0" xfId="0" applyNumberFormat="1" applyFill="1"/>
    <xf numFmtId="3" fontId="3" fillId="0" borderId="28" xfId="0" applyNumberFormat="1" applyFont="1" applyBorder="1" applyAlignment="1">
      <alignment vertical="center"/>
    </xf>
    <xf numFmtId="183" fontId="4" fillId="4" borderId="105" xfId="0" applyNumberFormat="1" applyFont="1" applyFill="1" applyBorder="1" applyAlignment="1">
      <alignment horizontal="center" vertical="center"/>
    </xf>
    <xf numFmtId="184" fontId="21" fillId="5" borderId="0" xfId="0" applyNumberFormat="1" applyFont="1" applyFill="1"/>
    <xf numFmtId="183" fontId="43" fillId="6" borderId="0" xfId="0" applyNumberFormat="1" applyFont="1" applyFill="1"/>
    <xf numFmtId="183" fontId="0" fillId="0" borderId="0" xfId="0" applyNumberFormat="1"/>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79" xfId="1" applyFont="1" applyFill="1" applyBorder="1" applyAlignment="1">
      <alignment horizontal="right"/>
    </xf>
    <xf numFmtId="166" fontId="19" fillId="4" borderId="61" xfId="1" applyNumberFormat="1" applyFont="1" applyFill="1" applyBorder="1" applyAlignment="1">
      <alignment horizontal="center" vertical="center"/>
    </xf>
    <xf numFmtId="165" fontId="19" fillId="4" borderId="57" xfId="1" applyNumberFormat="1" applyFont="1" applyFill="1" applyBorder="1" applyAlignment="1">
      <alignment horizontal="center" vertical="center"/>
    </xf>
    <xf numFmtId="165" fontId="19" fillId="4" borderId="76" xfId="1" applyNumberFormat="1" applyFont="1" applyFill="1" applyBorder="1" applyAlignment="1">
      <alignment horizontal="center" vertical="center"/>
    </xf>
    <xf numFmtId="165" fontId="19" fillId="4" borderId="74" xfId="1" applyNumberFormat="1" applyFont="1" applyFill="1" applyBorder="1" applyAlignment="1">
      <alignment horizontal="center" vertical="center"/>
    </xf>
    <xf numFmtId="0" fontId="7" fillId="0" borderId="0" xfId="0" applyFont="1" applyAlignment="1">
      <alignment horizontal="center" readingOrder="2"/>
    </xf>
    <xf numFmtId="0" fontId="21" fillId="0" borderId="0" xfId="0" applyFont="1" applyAlignment="1">
      <alignment shrinkToFit="1"/>
    </xf>
    <xf numFmtId="0" fontId="46" fillId="0" borderId="0" xfId="0" applyFont="1"/>
    <xf numFmtId="0" fontId="47" fillId="0" borderId="0" xfId="0" applyFont="1"/>
    <xf numFmtId="0" fontId="45" fillId="0" borderId="0" xfId="0" applyFont="1" applyAlignment="1">
      <alignment horizontal="right" readingOrder="2"/>
    </xf>
    <xf numFmtId="165" fontId="46" fillId="0" borderId="0" xfId="0" applyNumberFormat="1" applyFont="1"/>
    <xf numFmtId="0" fontId="4" fillId="4" borderId="118" xfId="0" applyFont="1" applyFill="1" applyBorder="1"/>
    <xf numFmtId="183" fontId="4" fillId="4" borderId="119" xfId="0" applyNumberFormat="1" applyFont="1" applyFill="1" applyBorder="1" applyAlignment="1">
      <alignment horizontal="center" vertical="center"/>
    </xf>
    <xf numFmtId="0" fontId="4" fillId="3" borderId="4" xfId="0" applyFont="1" applyFill="1" applyBorder="1"/>
    <xf numFmtId="0" fontId="4" fillId="3" borderId="120" xfId="0" applyFont="1" applyFill="1" applyBorder="1"/>
    <xf numFmtId="0" fontId="4" fillId="3" borderId="122" xfId="0" applyFont="1" applyFill="1" applyBorder="1"/>
    <xf numFmtId="165" fontId="4" fillId="3" borderId="83" xfId="0" applyNumberFormat="1" applyFont="1" applyFill="1" applyBorder="1" applyAlignment="1">
      <alignment horizontal="center" vertical="center"/>
    </xf>
    <xf numFmtId="167" fontId="4" fillId="3" borderId="44" xfId="0" applyNumberFormat="1" applyFont="1" applyFill="1" applyBorder="1" applyAlignment="1">
      <alignment horizontal="center" vertical="center"/>
    </xf>
    <xf numFmtId="181"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65" fontId="4" fillId="0" borderId="22" xfId="0" applyNumberFormat="1" applyFont="1" applyFill="1" applyBorder="1" applyAlignment="1">
      <alignment horizontal="center" vertical="center"/>
    </xf>
    <xf numFmtId="166" fontId="4" fillId="4" borderId="125" xfId="0" applyNumberFormat="1" applyFont="1" applyFill="1" applyBorder="1" applyAlignment="1">
      <alignment horizontal="center" vertical="center"/>
    </xf>
    <xf numFmtId="183" fontId="4" fillId="4" borderId="61" xfId="0" applyNumberFormat="1" applyFont="1" applyFill="1" applyBorder="1" applyAlignment="1">
      <alignment horizontal="center" vertical="center"/>
    </xf>
    <xf numFmtId="166" fontId="4" fillId="4" borderId="61" xfId="0" applyNumberFormat="1" applyFont="1" applyFill="1" applyBorder="1" applyAlignment="1">
      <alignment horizontal="center" vertical="center"/>
    </xf>
    <xf numFmtId="185" fontId="4" fillId="4" borderId="61" xfId="0" applyNumberFormat="1" applyFont="1" applyFill="1" applyBorder="1" applyAlignment="1">
      <alignment horizontal="center" vertical="center"/>
    </xf>
    <xf numFmtId="1" fontId="15" fillId="4" borderId="16" xfId="0" applyNumberFormat="1" applyFont="1" applyFill="1" applyBorder="1" applyAlignment="1">
      <alignment horizontal="center" vertical="center" wrapText="1"/>
    </xf>
    <xf numFmtId="1" fontId="15" fillId="4" borderId="17" xfId="0" applyNumberFormat="1" applyFont="1" applyFill="1" applyBorder="1" applyAlignment="1">
      <alignment horizontal="center" vertical="center" wrapText="1"/>
    </xf>
    <xf numFmtId="0" fontId="15" fillId="4" borderId="44" xfId="0" applyFont="1" applyFill="1" applyBorder="1" applyAlignment="1">
      <alignment horizontal="center" vertical="center"/>
    </xf>
    <xf numFmtId="0" fontId="15" fillId="4" borderId="45" xfId="0" applyFont="1" applyFill="1" applyBorder="1" applyAlignment="1">
      <alignment horizontal="center" vertical="center"/>
    </xf>
    <xf numFmtId="0" fontId="0" fillId="4" borderId="44" xfId="0" applyFill="1" applyBorder="1"/>
    <xf numFmtId="0" fontId="0" fillId="4" borderId="45" xfId="0" applyFill="1" applyBorder="1"/>
    <xf numFmtId="166" fontId="19" fillId="4" borderId="45" xfId="1" applyNumberFormat="1" applyFont="1" applyFill="1" applyBorder="1" applyAlignment="1">
      <alignment horizontal="center" vertical="center"/>
    </xf>
    <xf numFmtId="0" fontId="4" fillId="4" borderId="44" xfId="0" applyFont="1" applyFill="1" applyBorder="1"/>
    <xf numFmtId="0" fontId="0" fillId="4" borderId="43" xfId="0" applyFill="1" applyBorder="1"/>
    <xf numFmtId="165" fontId="4" fillId="4" borderId="44" xfId="2" applyNumberFormat="1" applyFont="1" applyFill="1" applyBorder="1" applyAlignment="1">
      <alignment horizontal="center" vertical="center"/>
    </xf>
    <xf numFmtId="165" fontId="4" fillId="4" borderId="86" xfId="2" applyNumberFormat="1" applyFont="1" applyFill="1" applyBorder="1" applyAlignment="1">
      <alignment horizontal="center" vertical="center"/>
    </xf>
    <xf numFmtId="165" fontId="4" fillId="4" borderId="64" xfId="2" applyNumberFormat="1" applyFont="1" applyFill="1" applyBorder="1" applyAlignment="1">
      <alignment horizontal="center" vertical="center"/>
    </xf>
    <xf numFmtId="165" fontId="4" fillId="4" borderId="45" xfId="2" applyNumberFormat="1" applyFont="1" applyFill="1" applyBorder="1" applyAlignment="1">
      <alignment horizontal="center" vertical="center"/>
    </xf>
    <xf numFmtId="165" fontId="4" fillId="4" borderId="126" xfId="2"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1" fontId="4" fillId="4" borderId="44" xfId="0" applyNumberFormat="1" applyFont="1" applyFill="1" applyBorder="1"/>
    <xf numFmtId="1" fontId="4" fillId="3" borderId="19" xfId="0" applyNumberFormat="1" applyFont="1" applyFill="1" applyBorder="1" applyAlignment="1">
      <alignment horizontal="center" vertical="center"/>
    </xf>
    <xf numFmtId="1" fontId="4" fillId="3" borderId="19" xfId="0" applyNumberFormat="1" applyFont="1" applyFill="1" applyBorder="1"/>
    <xf numFmtId="0" fontId="4" fillId="4" borderId="34" xfId="0" applyFont="1" applyFill="1" applyBorder="1"/>
    <xf numFmtId="1" fontId="4" fillId="4" borderId="35" xfId="0" applyNumberFormat="1" applyFont="1" applyFill="1" applyBorder="1" applyAlignment="1">
      <alignment horizontal="center" vertical="center"/>
    </xf>
    <xf numFmtId="0" fontId="4" fillId="4" borderId="43" xfId="0" applyFont="1" applyFill="1" applyBorder="1" applyAlignment="1">
      <alignment horizontal="right"/>
    </xf>
    <xf numFmtId="0" fontId="4" fillId="3" borderId="94" xfId="0" applyFont="1" applyFill="1" applyBorder="1"/>
    <xf numFmtId="0" fontId="7" fillId="0" borderId="0" xfId="0" applyFont="1" applyAlignment="1">
      <alignment horizontal="right" readingOrder="2"/>
    </xf>
    <xf numFmtId="0" fontId="3" fillId="0" borderId="32" xfId="0" applyFont="1" applyBorder="1" applyAlignment="1">
      <alignment horizontal="center" vertical="center"/>
    </xf>
    <xf numFmtId="0" fontId="4" fillId="0" borderId="13" xfId="0" applyFont="1" applyBorder="1" applyAlignment="1">
      <alignment horizontal="center" vertic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0" borderId="31" xfId="0" applyFont="1" applyBorder="1" applyAlignment="1">
      <alignment horizontal="center" vertical="center" wrapText="1"/>
    </xf>
    <xf numFmtId="0" fontId="4" fillId="0" borderId="28" xfId="0" applyFont="1" applyBorder="1" applyAlignment="1">
      <alignment horizontal="center" vertical="center"/>
    </xf>
    <xf numFmtId="0" fontId="3" fillId="0" borderId="29" xfId="0" applyFont="1" applyBorder="1" applyAlignment="1">
      <alignment horizontal="center" vertical="center"/>
    </xf>
    <xf numFmtId="0" fontId="7" fillId="0" borderId="0" xfId="0" applyFont="1" applyBorder="1" applyAlignment="1">
      <alignment horizontal="right"/>
    </xf>
    <xf numFmtId="0" fontId="4" fillId="0" borderId="28" xfId="0" applyFont="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7" fillId="0" borderId="0" xfId="0" applyFont="1" applyAlignment="1">
      <alignment horizontal="right" readingOrder="2"/>
    </xf>
    <xf numFmtId="0" fontId="7" fillId="0" borderId="0" xfId="0" applyFont="1" applyAlignment="1">
      <alignment horizontal="right" vertical="center" readingOrder="2"/>
    </xf>
    <xf numFmtId="0" fontId="4" fillId="4" borderId="46" xfId="0" applyFont="1" applyFill="1" applyBorder="1" applyAlignment="1">
      <alignment horizontal="center" vertical="center"/>
    </xf>
    <xf numFmtId="0" fontId="4" fillId="4" borderId="42" xfId="0" applyFont="1" applyFill="1" applyBorder="1" applyAlignment="1">
      <alignment horizontal="center" vertical="center"/>
    </xf>
    <xf numFmtId="0" fontId="17" fillId="0" borderId="13" xfId="0" applyFont="1" applyBorder="1" applyAlignment="1">
      <alignment horizontal="center" vertical="center"/>
    </xf>
    <xf numFmtId="0" fontId="4" fillId="4" borderId="19" xfId="0" applyFont="1" applyFill="1" applyBorder="1" applyAlignment="1">
      <alignment horizontal="center" vertical="center"/>
    </xf>
    <xf numFmtId="17" fontId="4" fillId="4" borderId="16" xfId="0" applyNumberFormat="1" applyFont="1" applyFill="1" applyBorder="1" applyAlignment="1">
      <alignment horizontal="center" vertical="center" readingOrder="2"/>
    </xf>
    <xf numFmtId="1" fontId="4" fillId="0" borderId="16" xfId="0" applyNumberFormat="1" applyFont="1" applyBorder="1"/>
    <xf numFmtId="1" fontId="39" fillId="0" borderId="0" xfId="0" applyNumberFormat="1" applyFont="1" applyAlignment="1">
      <alignment horizontal="center" vertical="center" readingOrder="2"/>
    </xf>
    <xf numFmtId="172" fontId="39" fillId="0" borderId="0" xfId="0" applyNumberFormat="1" applyFont="1" applyAlignment="1">
      <alignment horizontal="center" vertical="center" readingOrder="2"/>
    </xf>
    <xf numFmtId="1" fontId="40" fillId="0" borderId="0" xfId="0" applyNumberFormat="1" applyFont="1" applyAlignment="1">
      <alignment horizontal="center" vertical="center" readingOrder="2"/>
    </xf>
    <xf numFmtId="168" fontId="40" fillId="0" borderId="0" xfId="0" applyNumberFormat="1" applyFont="1" applyAlignment="1">
      <alignment horizontal="center" vertical="center" readingOrder="2"/>
    </xf>
    <xf numFmtId="1" fontId="7" fillId="0" borderId="0" xfId="0" applyNumberFormat="1" applyFont="1" applyAlignment="1">
      <alignment horizontal="right" readingOrder="2"/>
    </xf>
    <xf numFmtId="1" fontId="4" fillId="0" borderId="17" xfId="0" applyNumberFormat="1" applyFont="1" applyBorder="1" applyAlignment="1">
      <alignment horizontal="center"/>
    </xf>
    <xf numFmtId="0" fontId="4" fillId="0" borderId="21" xfId="0" applyFont="1" applyBorder="1"/>
    <xf numFmtId="0" fontId="4" fillId="0" borderId="0" xfId="0" applyFont="1" applyAlignment="1">
      <alignment horizontal="center" vertical="center"/>
    </xf>
    <xf numFmtId="168" fontId="4" fillId="0" borderId="0" xfId="0" applyNumberFormat="1" applyFont="1"/>
    <xf numFmtId="0" fontId="7" fillId="0" borderId="0" xfId="1" applyFont="1" applyAlignment="1">
      <alignment horizontal="right" readingOrder="2"/>
    </xf>
    <xf numFmtId="0" fontId="4" fillId="0" borderId="75" xfId="1" applyFont="1" applyBorder="1"/>
    <xf numFmtId="166" fontId="20" fillId="0" borderId="74" xfId="1" applyNumberFormat="1" applyFont="1" applyBorder="1" applyAlignment="1">
      <alignment horizontal="center" vertical="center"/>
    </xf>
    <xf numFmtId="165" fontId="4" fillId="0" borderId="74" xfId="1" applyNumberFormat="1" applyFont="1" applyBorder="1" applyAlignment="1">
      <alignment horizontal="center"/>
    </xf>
    <xf numFmtId="165" fontId="19" fillId="0" borderId="74" xfId="1" applyNumberFormat="1" applyFont="1" applyBorder="1" applyAlignment="1">
      <alignment horizontal="center" vertical="center"/>
    </xf>
    <xf numFmtId="165" fontId="19" fillId="0" borderId="76" xfId="1" applyNumberFormat="1" applyFont="1" applyBorder="1" applyAlignment="1">
      <alignment horizontal="center" vertical="center"/>
    </xf>
    <xf numFmtId="0" fontId="4" fillId="0" borderId="69" xfId="1" applyFont="1" applyBorder="1"/>
    <xf numFmtId="0" fontId="4" fillId="0" borderId="70" xfId="1" applyFont="1" applyBorder="1"/>
    <xf numFmtId="0" fontId="4" fillId="0" borderId="71" xfId="1" applyFont="1" applyBorder="1"/>
    <xf numFmtId="166" fontId="19" fillId="0" borderId="62" xfId="1" applyNumberFormat="1" applyFont="1" applyBorder="1" applyAlignment="1">
      <alignment horizontal="center" vertical="center"/>
    </xf>
    <xf numFmtId="166" fontId="19" fillId="0" borderId="63" xfId="1" applyNumberFormat="1" applyFont="1" applyBorder="1" applyAlignment="1">
      <alignment horizontal="center" vertical="center"/>
    </xf>
    <xf numFmtId="165" fontId="4" fillId="0" borderId="114" xfId="1" applyNumberFormat="1" applyFont="1" applyBorder="1" applyAlignment="1">
      <alignment horizontal="center"/>
    </xf>
    <xf numFmtId="166" fontId="19" fillId="0" borderId="123" xfId="1" applyNumberFormat="1" applyFont="1" applyBorder="1" applyAlignment="1">
      <alignment horizontal="center" vertical="center"/>
    </xf>
    <xf numFmtId="0" fontId="4" fillId="0" borderId="0" xfId="1" applyFont="1"/>
    <xf numFmtId="0" fontId="30" fillId="0" borderId="0" xfId="1" applyFont="1" applyAlignment="1">
      <alignment horizontal="center"/>
    </xf>
    <xf numFmtId="0" fontId="1" fillId="0" borderId="0" xfId="1" applyFont="1" applyAlignment="1">
      <alignment horizontal="center"/>
    </xf>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vertical="center" readingOrder="2"/>
    </xf>
    <xf numFmtId="0" fontId="4" fillId="0" borderId="0" xfId="0" applyFont="1" applyAlignment="1">
      <alignment horizontal="center"/>
    </xf>
    <xf numFmtId="0" fontId="4" fillId="0" borderId="12" xfId="0" applyFont="1" applyBorder="1" applyAlignment="1">
      <alignment horizontal="right"/>
    </xf>
    <xf numFmtId="0" fontId="4" fillId="4" borderId="47" xfId="0" applyFont="1" applyFill="1" applyBorder="1"/>
    <xf numFmtId="0" fontId="4" fillId="0" borderId="18" xfId="0" applyFont="1" applyFill="1" applyBorder="1"/>
    <xf numFmtId="164" fontId="15" fillId="3" borderId="22" xfId="0" applyNumberFormat="1" applyFont="1" applyFill="1" applyBorder="1" applyAlignment="1">
      <alignment horizontal="center" vertical="center"/>
    </xf>
    <xf numFmtId="164" fontId="15" fillId="3" borderId="23" xfId="0" applyNumberFormat="1" applyFont="1" applyFill="1" applyBorder="1" applyAlignment="1">
      <alignment horizontal="center" vertical="center"/>
    </xf>
    <xf numFmtId="164" fontId="15" fillId="0" borderId="19" xfId="0" applyNumberFormat="1" applyFont="1" applyFill="1" applyBorder="1" applyAlignment="1">
      <alignment horizontal="center" vertical="center"/>
    </xf>
    <xf numFmtId="164" fontId="15" fillId="0" borderId="20" xfId="0" applyNumberFormat="1" applyFont="1" applyFill="1" applyBorder="1" applyAlignment="1">
      <alignment horizontal="center" vertical="center"/>
    </xf>
    <xf numFmtId="164" fontId="15" fillId="3" borderId="16" xfId="0" applyNumberFormat="1" applyFont="1" applyFill="1" applyBorder="1" applyAlignment="1">
      <alignment horizontal="center" vertical="center"/>
    </xf>
    <xf numFmtId="164" fontId="15" fillId="3" borderId="17" xfId="0" applyNumberFormat="1" applyFont="1" applyFill="1" applyBorder="1" applyAlignment="1">
      <alignment horizontal="center" vertical="center"/>
    </xf>
    <xf numFmtId="0" fontId="4" fillId="0" borderId="19" xfId="0" applyFont="1" applyFill="1" applyBorder="1" applyAlignment="1">
      <alignment horizontal="center" vertical="center"/>
    </xf>
    <xf numFmtId="166" fontId="7" fillId="0" borderId="0" xfId="0" applyNumberFormat="1" applyFont="1" applyAlignment="1">
      <alignment horizontal="right" vertical="center" readingOrder="2"/>
    </xf>
    <xf numFmtId="181" fontId="4" fillId="0" borderId="21" xfId="2" applyNumberFormat="1" applyFont="1" applyFill="1" applyBorder="1" applyAlignment="1">
      <alignment horizontal="right" vertical="center"/>
    </xf>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0" fontId="4" fillId="3" borderId="134" xfId="1" applyFont="1" applyFill="1" applyBorder="1"/>
    <xf numFmtId="166" fontId="20" fillId="0" borderId="74" xfId="1" applyNumberFormat="1" applyFont="1" applyFill="1" applyBorder="1" applyAlignment="1">
      <alignment horizontal="center" vertical="center"/>
    </xf>
    <xf numFmtId="166" fontId="20" fillId="0" borderId="76" xfId="1" applyNumberFormat="1" applyFont="1" applyFill="1" applyBorder="1" applyAlignment="1">
      <alignment horizontal="center" vertical="center"/>
    </xf>
    <xf numFmtId="166" fontId="20" fillId="3" borderId="61" xfId="1" applyNumberFormat="1" applyFont="1" applyFill="1" applyBorder="1" applyAlignment="1">
      <alignment horizontal="center" vertical="center"/>
    </xf>
    <xf numFmtId="166" fontId="20" fillId="3" borderId="135" xfId="1" applyNumberFormat="1" applyFont="1" applyFill="1" applyBorder="1" applyAlignment="1">
      <alignment horizontal="center" vertical="center"/>
    </xf>
    <xf numFmtId="0" fontId="4" fillId="0" borderId="75" xfId="1" applyFont="1" applyFill="1" applyBorder="1"/>
    <xf numFmtId="0" fontId="4" fillId="0" borderId="69" xfId="1" applyFont="1" applyFill="1" applyBorder="1"/>
    <xf numFmtId="166" fontId="20" fillId="0" borderId="136" xfId="1" applyNumberFormat="1" applyFont="1" applyFill="1" applyBorder="1" applyAlignment="1">
      <alignment horizontal="center" vertical="center"/>
    </xf>
    <xf numFmtId="0" fontId="4" fillId="0" borderId="71" xfId="1" applyFont="1" applyFill="1" applyBorder="1"/>
    <xf numFmtId="166" fontId="20" fillId="0" borderId="137" xfId="1" applyNumberFormat="1" applyFont="1" applyFill="1" applyBorder="1" applyAlignment="1">
      <alignment horizontal="center" vertical="center"/>
    </xf>
    <xf numFmtId="0" fontId="0" fillId="3" borderId="15" xfId="0" applyFill="1" applyBorder="1"/>
    <xf numFmtId="0" fontId="13" fillId="3" borderId="16" xfId="0" applyFont="1" applyFill="1" applyBorder="1"/>
    <xf numFmtId="166" fontId="42" fillId="3" borderId="54" xfId="1" applyNumberFormat="1" applyFont="1" applyFill="1" applyBorder="1" applyAlignment="1">
      <alignment horizontal="center" vertical="center"/>
    </xf>
    <xf numFmtId="164" fontId="33" fillId="3" borderId="22" xfId="0" applyNumberFormat="1" applyFont="1" applyFill="1" applyBorder="1" applyAlignment="1">
      <alignment horizontal="center" vertical="center"/>
    </xf>
    <xf numFmtId="0" fontId="0" fillId="3" borderId="35" xfId="0" applyFill="1" applyBorder="1"/>
    <xf numFmtId="164" fontId="33" fillId="3" borderId="23" xfId="0" applyNumberFormat="1" applyFont="1" applyFill="1" applyBorder="1" applyAlignment="1">
      <alignment horizontal="center" vertical="center"/>
    </xf>
    <xf numFmtId="165" fontId="4" fillId="0" borderId="19" xfId="2" applyNumberFormat="1" applyFont="1" applyFill="1" applyBorder="1" applyAlignment="1">
      <alignment horizontal="center" vertical="center"/>
    </xf>
    <xf numFmtId="165" fontId="4" fillId="0" borderId="20" xfId="2" applyNumberFormat="1" applyFont="1" applyFill="1" applyBorder="1" applyAlignment="1">
      <alignment horizontal="center" vertical="center"/>
    </xf>
    <xf numFmtId="165" fontId="4" fillId="0" borderId="23" xfId="0" applyNumberFormat="1" applyFont="1" applyFill="1" applyBorder="1" applyAlignment="1">
      <alignment horizontal="center" vertical="center"/>
    </xf>
    <xf numFmtId="49" fontId="4" fillId="4" borderId="15" xfId="2" applyNumberFormat="1" applyFont="1" applyFill="1" applyBorder="1" applyAlignment="1">
      <alignment horizontal="right" vertical="center"/>
    </xf>
    <xf numFmtId="165" fontId="4" fillId="3" borderId="140" xfId="0" applyNumberFormat="1" applyFont="1" applyFill="1" applyBorder="1" applyAlignment="1">
      <alignment horizontal="center" vertical="center"/>
    </xf>
    <xf numFmtId="165" fontId="4" fillId="0" borderId="44" xfId="0" applyNumberFormat="1" applyFont="1" applyFill="1" applyBorder="1" applyAlignment="1">
      <alignment horizontal="center" vertical="center"/>
    </xf>
    <xf numFmtId="165" fontId="4" fillId="0" borderId="45" xfId="0" applyNumberFormat="1" applyFont="1" applyFill="1" applyBorder="1" applyAlignment="1">
      <alignment horizontal="center" vertical="center"/>
    </xf>
    <xf numFmtId="0" fontId="4" fillId="3" borderId="141" xfId="0" applyFont="1" applyFill="1" applyBorder="1"/>
    <xf numFmtId="0" fontId="4" fillId="3" borderId="68" xfId="0" applyFont="1" applyFill="1" applyBorder="1"/>
    <xf numFmtId="165" fontId="4" fillId="3" borderId="142" xfId="0" applyNumberFormat="1" applyFont="1" applyFill="1" applyBorder="1" applyAlignment="1">
      <alignment horizontal="center" vertical="center"/>
    </xf>
    <xf numFmtId="0" fontId="4" fillId="3" borderId="143" xfId="0" applyFont="1" applyFill="1" applyBorder="1"/>
    <xf numFmtId="0" fontId="4" fillId="0" borderId="34" xfId="0" applyFont="1" applyBorder="1"/>
    <xf numFmtId="1" fontId="4" fillId="0" borderId="35" xfId="0" applyNumberFormat="1" applyFont="1" applyBorder="1" applyAlignment="1">
      <alignment horizontal="center" vertical="center"/>
    </xf>
    <xf numFmtId="1" fontId="4" fillId="0" borderId="35" xfId="0" applyNumberFormat="1" applyFont="1" applyBorder="1"/>
    <xf numFmtId="1" fontId="4" fillId="0" borderId="36" xfId="0" applyNumberFormat="1" applyFont="1" applyBorder="1" applyAlignment="1">
      <alignment horizontal="center" vertical="center"/>
    </xf>
    <xf numFmtId="0" fontId="4" fillId="3" borderId="47" xfId="0" applyFont="1" applyFill="1" applyBorder="1"/>
    <xf numFmtId="1" fontId="4" fillId="3" borderId="127" xfId="0" applyNumberFormat="1" applyFont="1" applyFill="1" applyBorder="1" applyAlignment="1">
      <alignment horizontal="center" vertical="center"/>
    </xf>
    <xf numFmtId="1" fontId="4" fillId="3" borderId="144" xfId="0" applyNumberFormat="1" applyFont="1" applyFill="1" applyBorder="1" applyAlignment="1">
      <alignment horizontal="center" vertical="center"/>
    </xf>
    <xf numFmtId="0" fontId="4" fillId="3" borderId="43" xfId="0" applyFont="1" applyFill="1" applyBorder="1"/>
    <xf numFmtId="164" fontId="4" fillId="3" borderId="44" xfId="0" applyNumberFormat="1" applyFont="1" applyFill="1" applyBorder="1" applyAlignment="1">
      <alignment horizontal="center" vertical="center"/>
    </xf>
    <xf numFmtId="0" fontId="4" fillId="3" borderId="44" xfId="0" applyFont="1" applyFill="1" applyBorder="1"/>
    <xf numFmtId="164" fontId="4" fillId="3" borderId="45" xfId="0" applyNumberFormat="1" applyFont="1" applyFill="1" applyBorder="1" applyAlignment="1">
      <alignment horizontal="center" vertical="center"/>
    </xf>
    <xf numFmtId="164" fontId="4" fillId="0" borderId="20" xfId="0" applyNumberFormat="1" applyFont="1" applyFill="1" applyBorder="1" applyAlignment="1">
      <alignment horizontal="center" vertical="center"/>
    </xf>
    <xf numFmtId="1" fontId="4" fillId="3" borderId="44" xfId="0" applyNumberFormat="1" applyFont="1" applyFill="1" applyBorder="1" applyAlignment="1">
      <alignment horizontal="center" vertical="center"/>
    </xf>
    <xf numFmtId="1" fontId="4" fillId="3" borderId="45" xfId="0" applyNumberFormat="1" applyFont="1" applyFill="1" applyBorder="1" applyAlignment="1">
      <alignment horizontal="center" vertical="center"/>
    </xf>
    <xf numFmtId="164" fontId="4" fillId="4" borderId="13" xfId="0" applyNumberFormat="1" applyFont="1" applyFill="1" applyBorder="1" applyAlignment="1">
      <alignment horizontal="center" vertical="center"/>
    </xf>
    <xf numFmtId="164" fontId="4" fillId="4" borderId="13" xfId="0" applyNumberFormat="1" applyFont="1" applyFill="1" applyBorder="1"/>
    <xf numFmtId="164" fontId="4" fillId="4" borderId="14" xfId="0" applyNumberFormat="1" applyFont="1" applyFill="1" applyBorder="1" applyAlignment="1">
      <alignment horizontal="center" vertical="center"/>
    </xf>
    <xf numFmtId="167" fontId="4" fillId="3" borderId="45" xfId="0" applyNumberFormat="1" applyFont="1" applyFill="1" applyBorder="1" applyAlignment="1">
      <alignment horizontal="center" vertical="center"/>
    </xf>
    <xf numFmtId="167" fontId="4" fillId="3" borderId="83" xfId="0" applyNumberFormat="1" applyFont="1" applyFill="1" applyBorder="1" applyAlignment="1">
      <alignment horizontal="center" vertical="center"/>
    </xf>
    <xf numFmtId="0" fontId="4" fillId="3" borderId="146" xfId="0" applyFont="1" applyFill="1" applyBorder="1"/>
    <xf numFmtId="165" fontId="4" fillId="3" borderId="45" xfId="0" applyNumberFormat="1" applyFont="1" applyFill="1" applyBorder="1" applyAlignment="1">
      <alignment horizontal="center" vertical="center"/>
    </xf>
    <xf numFmtId="166" fontId="4" fillId="3" borderId="136" xfId="0" applyNumberFormat="1" applyFont="1" applyFill="1" applyBorder="1" applyAlignment="1">
      <alignment horizontal="center" vertical="center"/>
    </xf>
    <xf numFmtId="0" fontId="4" fillId="3" borderId="147" xfId="0" applyFont="1" applyFill="1" applyBorder="1"/>
    <xf numFmtId="166" fontId="4" fillId="3" borderId="140" xfId="0" applyNumberFormat="1" applyFont="1" applyFill="1" applyBorder="1" applyAlignment="1">
      <alignment horizontal="center" vertical="center"/>
    </xf>
    <xf numFmtId="166" fontId="4" fillId="3" borderId="22" xfId="0" applyNumberFormat="1" applyFont="1" applyFill="1" applyBorder="1" applyAlignment="1">
      <alignment horizontal="center" vertical="center"/>
    </xf>
    <xf numFmtId="165" fontId="4" fillId="3" borderId="67" xfId="0" applyNumberFormat="1" applyFont="1" applyFill="1" applyBorder="1" applyAlignment="1">
      <alignment horizontal="center" vertical="center"/>
    </xf>
    <xf numFmtId="0" fontId="4" fillId="3" borderId="67" xfId="0" applyFont="1" applyFill="1" applyBorder="1" applyAlignment="1">
      <alignment horizontal="center" vertical="center"/>
    </xf>
    <xf numFmtId="0" fontId="4" fillId="3" borderId="79" xfId="0" applyFont="1" applyFill="1" applyBorder="1"/>
    <xf numFmtId="0" fontId="17" fillId="0" borderId="20" xfId="0" applyFont="1" applyFill="1" applyBorder="1" applyAlignment="1">
      <alignment horizontal="center" vertical="center"/>
    </xf>
    <xf numFmtId="0" fontId="17" fillId="3" borderId="83" xfId="0" applyFont="1" applyFill="1" applyBorder="1" applyAlignment="1">
      <alignment horizontal="center" vertical="center"/>
    </xf>
    <xf numFmtId="0" fontId="17" fillId="3" borderId="84" xfId="0" applyFont="1" applyFill="1" applyBorder="1" applyAlignment="1">
      <alignment horizontal="center" vertical="center"/>
    </xf>
    <xf numFmtId="0" fontId="17" fillId="3" borderId="148" xfId="0" applyFont="1" applyFill="1" applyBorder="1" applyAlignment="1">
      <alignment horizontal="center" vertical="center"/>
    </xf>
    <xf numFmtId="0" fontId="17" fillId="3" borderId="149" xfId="0" applyFont="1" applyFill="1" applyBorder="1" applyAlignment="1">
      <alignment horizontal="center" vertical="center"/>
    </xf>
    <xf numFmtId="0" fontId="17" fillId="3" borderId="150" xfId="0" applyFont="1" applyFill="1" applyBorder="1" applyAlignment="1">
      <alignment horizontal="center" vertical="center"/>
    </xf>
    <xf numFmtId="0" fontId="17" fillId="3" borderId="151" xfId="0" applyFont="1" applyFill="1" applyBorder="1" applyAlignment="1">
      <alignment horizontal="center" vertical="center"/>
    </xf>
    <xf numFmtId="0" fontId="17" fillId="3" borderId="152" xfId="0" applyFont="1" applyFill="1" applyBorder="1" applyAlignment="1">
      <alignment horizontal="center" vertical="center"/>
    </xf>
    <xf numFmtId="0" fontId="17" fillId="3" borderId="139" xfId="0" applyFont="1" applyFill="1" applyBorder="1" applyAlignment="1">
      <alignment horizontal="center" vertical="center"/>
    </xf>
    <xf numFmtId="0" fontId="4" fillId="0" borderId="30" xfId="0" applyFont="1" applyFill="1" applyBorder="1"/>
    <xf numFmtId="0" fontId="17" fillId="3" borderId="136" xfId="0" applyFont="1" applyFill="1" applyBorder="1" applyAlignment="1">
      <alignment horizontal="center" vertical="center"/>
    </xf>
    <xf numFmtId="165" fontId="17" fillId="0" borderId="19" xfId="0" applyNumberFormat="1" applyFont="1" applyFill="1" applyBorder="1" applyAlignment="1">
      <alignment horizontal="center" vertical="center"/>
    </xf>
    <xf numFmtId="165" fontId="17" fillId="0" borderId="20" xfId="0" applyNumberFormat="1" applyFont="1" applyFill="1" applyBorder="1" applyAlignment="1">
      <alignment horizontal="center" vertical="center"/>
    </xf>
    <xf numFmtId="0" fontId="17" fillId="0" borderId="44" xfId="0" applyFont="1" applyFill="1" applyBorder="1" applyAlignment="1">
      <alignment horizontal="center" vertical="center"/>
    </xf>
    <xf numFmtId="0" fontId="17" fillId="0" borderId="45" xfId="0" applyFont="1" applyFill="1" applyBorder="1" applyAlignment="1">
      <alignment horizontal="center" vertical="center"/>
    </xf>
    <xf numFmtId="164" fontId="4" fillId="0" borderId="19" xfId="0" applyNumberFormat="1" applyFont="1" applyFill="1" applyBorder="1" applyAlignment="1">
      <alignment horizontal="center" vertical="center"/>
    </xf>
    <xf numFmtId="183" fontId="4" fillId="4" borderId="22" xfId="0" applyNumberFormat="1" applyFont="1" applyFill="1" applyBorder="1" applyAlignment="1">
      <alignment horizontal="center" vertical="center"/>
    </xf>
    <xf numFmtId="167" fontId="4" fillId="4" borderId="22" xfId="0" applyNumberFormat="1" applyFont="1" applyFill="1" applyBorder="1" applyAlignment="1">
      <alignment horizontal="center" vertical="center"/>
    </xf>
    <xf numFmtId="167" fontId="4" fillId="4" borderId="96" xfId="0" applyNumberFormat="1" applyFont="1" applyFill="1" applyBorder="1" applyAlignment="1">
      <alignment horizontal="center" vertical="center"/>
    </xf>
    <xf numFmtId="167" fontId="4" fillId="3" borderId="95" xfId="0" applyNumberFormat="1" applyFont="1" applyFill="1" applyBorder="1" applyAlignment="1">
      <alignment horizontal="center" vertical="center"/>
    </xf>
    <xf numFmtId="1" fontId="4" fillId="3" borderId="73" xfId="0" applyNumberFormat="1" applyFont="1" applyFill="1" applyBorder="1" applyAlignment="1">
      <alignment horizontal="center" vertical="center"/>
    </xf>
    <xf numFmtId="165" fontId="4" fillId="3" borderId="73" xfId="0" applyNumberFormat="1" applyFont="1" applyFill="1" applyBorder="1" applyAlignment="1">
      <alignment horizontal="center" vertical="center"/>
    </xf>
    <xf numFmtId="1" fontId="4" fillId="3" borderId="154" xfId="0" applyNumberFormat="1" applyFont="1" applyFill="1" applyBorder="1" applyAlignment="1">
      <alignment horizontal="center" vertical="center"/>
    </xf>
    <xf numFmtId="183" fontId="4" fillId="4" borderId="135" xfId="0" applyNumberFormat="1" applyFont="1" applyFill="1" applyBorder="1" applyAlignment="1">
      <alignment horizontal="center" vertical="center"/>
    </xf>
    <xf numFmtId="165" fontId="17" fillId="0" borderId="16" xfId="0" applyNumberFormat="1" applyFont="1" applyFill="1" applyBorder="1" applyAlignment="1">
      <alignment horizontal="center" vertical="center"/>
    </xf>
    <xf numFmtId="165" fontId="17" fillId="0" borderId="17" xfId="0" applyNumberFormat="1" applyFont="1" applyFill="1" applyBorder="1" applyAlignment="1">
      <alignment horizontal="center" vertical="center"/>
    </xf>
    <xf numFmtId="0" fontId="4" fillId="0" borderId="18" xfId="0" applyFont="1" applyFill="1" applyBorder="1" applyAlignment="1">
      <alignment horizontal="right"/>
    </xf>
    <xf numFmtId="167" fontId="17" fillId="0" borderId="19" xfId="0" applyNumberFormat="1" applyFont="1" applyFill="1" applyBorder="1" applyAlignment="1">
      <alignment horizontal="center" vertical="center"/>
    </xf>
    <xf numFmtId="164" fontId="17" fillId="0" borderId="19" xfId="0" applyNumberFormat="1" applyFont="1" applyFill="1" applyBorder="1" applyAlignment="1">
      <alignment horizontal="center" vertical="center"/>
    </xf>
    <xf numFmtId="0" fontId="1" fillId="3" borderId="122" xfId="0" applyFont="1" applyFill="1" applyBorder="1"/>
    <xf numFmtId="166" fontId="1" fillId="3" borderId="83" xfId="0" applyNumberFormat="1" applyFont="1" applyFill="1" applyBorder="1" applyAlignment="1">
      <alignment horizontal="center" vertical="center"/>
    </xf>
    <xf numFmtId="166" fontId="1" fillId="3" borderId="136" xfId="0" applyNumberFormat="1" applyFont="1" applyFill="1" applyBorder="1" applyAlignment="1">
      <alignment horizontal="center" vertical="center"/>
    </xf>
    <xf numFmtId="165" fontId="4" fillId="3" borderId="136" xfId="0" applyNumberFormat="1" applyFont="1" applyFill="1" applyBorder="1" applyAlignment="1">
      <alignment horizontal="center" vertical="center"/>
    </xf>
    <xf numFmtId="0" fontId="4" fillId="3" borderId="65" xfId="0" applyFont="1" applyFill="1" applyBorder="1"/>
    <xf numFmtId="0" fontId="4" fillId="3" borderId="48" xfId="0" applyFont="1" applyFill="1" applyBorder="1"/>
    <xf numFmtId="167" fontId="4" fillId="3" borderId="136" xfId="0" applyNumberFormat="1" applyFont="1" applyFill="1" applyBorder="1" applyAlignment="1">
      <alignment horizontal="center" vertical="center"/>
    </xf>
    <xf numFmtId="166" fontId="4" fillId="3" borderId="66" xfId="0" applyNumberFormat="1" applyFont="1" applyFill="1" applyBorder="1" applyAlignment="1">
      <alignment horizontal="center" vertical="center"/>
    </xf>
    <xf numFmtId="1" fontId="4" fillId="3" borderId="67" xfId="0" applyNumberFormat="1" applyFont="1" applyFill="1" applyBorder="1" applyAlignment="1">
      <alignment horizontal="center" vertical="center"/>
    </xf>
    <xf numFmtId="1" fontId="4" fillId="3" borderId="17" xfId="0" applyNumberFormat="1" applyFont="1" applyFill="1" applyBorder="1" applyAlignment="1">
      <alignment horizontal="center"/>
    </xf>
    <xf numFmtId="1" fontId="4" fillId="3" borderId="20" xfId="0" applyNumberFormat="1" applyFont="1" applyFill="1" applyBorder="1" applyAlignment="1">
      <alignment horizontal="center"/>
    </xf>
    <xf numFmtId="165" fontId="4" fillId="0" borderId="31" xfId="0" applyNumberFormat="1" applyFont="1" applyFill="1" applyBorder="1" applyAlignment="1">
      <alignment horizontal="center" vertical="center"/>
    </xf>
    <xf numFmtId="165" fontId="4" fillId="0" borderId="37" xfId="0" applyNumberFormat="1" applyFont="1" applyFill="1" applyBorder="1" applyAlignment="1">
      <alignment horizontal="center" vertical="center"/>
    </xf>
    <xf numFmtId="49" fontId="4" fillId="0" borderId="18" xfId="2" applyNumberFormat="1" applyFont="1" applyFill="1" applyBorder="1" applyAlignment="1">
      <alignment horizontal="right" vertical="center"/>
    </xf>
    <xf numFmtId="0" fontId="13" fillId="3" borderId="47" xfId="0" applyFont="1" applyFill="1" applyBorder="1"/>
    <xf numFmtId="164" fontId="33" fillId="3" borderId="73" xfId="0" applyNumberFormat="1" applyFont="1" applyFill="1" applyBorder="1" applyAlignment="1">
      <alignment horizontal="center" vertical="center"/>
    </xf>
    <xf numFmtId="0" fontId="0" fillId="3" borderId="73" xfId="0" applyFill="1" applyBorder="1"/>
    <xf numFmtId="165" fontId="4" fillId="3" borderId="77" xfId="0" applyNumberFormat="1" applyFont="1" applyFill="1" applyBorder="1" applyAlignment="1">
      <alignment horizontal="center"/>
    </xf>
    <xf numFmtId="0" fontId="4" fillId="3" borderId="77" xfId="0" applyFont="1" applyFill="1" applyBorder="1"/>
    <xf numFmtId="0" fontId="13" fillId="3" borderId="48" xfId="0" applyFont="1" applyFill="1" applyBorder="1"/>
    <xf numFmtId="165" fontId="13" fillId="3" borderId="77" xfId="0" applyNumberFormat="1" applyFont="1" applyFill="1" applyBorder="1" applyAlignment="1">
      <alignment horizontal="center"/>
    </xf>
    <xf numFmtId="0" fontId="0" fillId="3" borderId="77" xfId="0" applyFill="1" applyBorder="1"/>
    <xf numFmtId="165" fontId="33" fillId="3" borderId="17" xfId="0" applyNumberFormat="1" applyFont="1" applyFill="1" applyBorder="1" applyAlignment="1">
      <alignment horizontal="center" vertical="center"/>
    </xf>
    <xf numFmtId="0" fontId="4" fillId="3" borderId="155" xfId="1" applyFont="1" applyFill="1" applyBorder="1"/>
    <xf numFmtId="0" fontId="4" fillId="3" borderId="143" xfId="1" applyFont="1" applyFill="1" applyBorder="1"/>
    <xf numFmtId="165" fontId="4" fillId="0" borderId="16" xfId="1" applyNumberFormat="1" applyFont="1" applyFill="1" applyBorder="1" applyAlignment="1">
      <alignment horizontal="center"/>
    </xf>
    <xf numFmtId="165" fontId="19" fillId="0" borderId="16" xfId="1" applyNumberFormat="1" applyFont="1" applyFill="1" applyBorder="1" applyAlignment="1">
      <alignment horizontal="center" vertical="center"/>
    </xf>
    <xf numFmtId="165" fontId="19" fillId="0" borderId="17" xfId="1" applyNumberFormat="1" applyFont="1" applyFill="1" applyBorder="1" applyAlignment="1">
      <alignment horizontal="center" vertical="center"/>
    </xf>
    <xf numFmtId="0" fontId="4" fillId="0" borderId="18" xfId="1" applyFont="1" applyFill="1" applyBorder="1"/>
    <xf numFmtId="166" fontId="20" fillId="0" borderId="131" xfId="1" applyNumberFormat="1" applyFont="1" applyFill="1" applyBorder="1" applyAlignment="1">
      <alignment horizontal="center" vertical="center"/>
    </xf>
    <xf numFmtId="166" fontId="20" fillId="0" borderId="132" xfId="1" applyNumberFormat="1" applyFont="1" applyFill="1" applyBorder="1" applyAlignment="1">
      <alignment horizontal="center" vertical="center"/>
    </xf>
    <xf numFmtId="166" fontId="19" fillId="0" borderId="19" xfId="1" applyNumberFormat="1" applyFont="1" applyFill="1" applyBorder="1" applyAlignment="1">
      <alignment horizontal="center" vertical="center"/>
    </xf>
    <xf numFmtId="166" fontId="19" fillId="0" borderId="20" xfId="1" applyNumberFormat="1" applyFont="1" applyFill="1" applyBorder="1" applyAlignment="1">
      <alignment horizontal="center" vertical="center"/>
    </xf>
    <xf numFmtId="0" fontId="0" fillId="0" borderId="18" xfId="0" applyFill="1" applyBorder="1"/>
    <xf numFmtId="181" fontId="17" fillId="4" borderId="16" xfId="2" applyNumberFormat="1" applyFont="1" applyFill="1" applyBorder="1" applyAlignment="1">
      <alignment horizontal="center" vertical="center"/>
    </xf>
    <xf numFmtId="181" fontId="17" fillId="4" borderId="17" xfId="2" applyNumberFormat="1" applyFont="1" applyFill="1" applyBorder="1" applyAlignment="1">
      <alignment horizontal="center" vertical="center"/>
    </xf>
    <xf numFmtId="181" fontId="4" fillId="4" borderId="21" xfId="2" applyNumberFormat="1" applyFont="1" applyFill="1" applyBorder="1" applyAlignment="1">
      <alignment horizontal="right" vertical="center"/>
    </xf>
    <xf numFmtId="49" fontId="4" fillId="4" borderId="122" xfId="2" applyNumberFormat="1" applyFont="1" applyFill="1" applyBorder="1" applyAlignment="1">
      <alignment horizontal="right" vertical="center"/>
    </xf>
    <xf numFmtId="181" fontId="17" fillId="4" borderId="85" xfId="2" applyNumberFormat="1" applyFont="1" applyFill="1" applyBorder="1" applyAlignment="1">
      <alignment horizontal="center" vertical="center"/>
    </xf>
    <xf numFmtId="181" fontId="17" fillId="4" borderId="83" xfId="2" applyNumberFormat="1" applyFont="1" applyFill="1" applyBorder="1" applyAlignment="1">
      <alignment horizontal="center" vertical="center"/>
    </xf>
    <xf numFmtId="49" fontId="4" fillId="3" borderId="21" xfId="2" applyNumberFormat="1" applyFont="1" applyFill="1" applyBorder="1" applyAlignment="1">
      <alignment horizontal="right" vertical="center"/>
    </xf>
    <xf numFmtId="164" fontId="4" fillId="3" borderId="22" xfId="0" applyNumberFormat="1" applyFont="1" applyFill="1" applyBorder="1" applyAlignment="1">
      <alignment horizontal="center" vertical="center"/>
    </xf>
    <xf numFmtId="164" fontId="4" fillId="3" borderId="23" xfId="0" applyNumberFormat="1" applyFont="1" applyFill="1" applyBorder="1" applyAlignment="1">
      <alignment horizontal="center" vertical="center"/>
    </xf>
    <xf numFmtId="1" fontId="4" fillId="3" borderId="16" xfId="0" applyNumberFormat="1" applyFont="1" applyFill="1" applyBorder="1"/>
    <xf numFmtId="2" fontId="4" fillId="3" borderId="16" xfId="0" applyNumberFormat="1" applyFont="1" applyFill="1" applyBorder="1" applyAlignment="1">
      <alignment horizontal="center" vertical="center"/>
    </xf>
    <xf numFmtId="166" fontId="4" fillId="3" borderId="156" xfId="0" applyNumberFormat="1" applyFont="1" applyFill="1" applyBorder="1" applyAlignment="1">
      <alignment horizontal="center" vertical="center"/>
    </xf>
    <xf numFmtId="0" fontId="1" fillId="4" borderId="15" xfId="0" applyFont="1" applyFill="1" applyBorder="1"/>
    <xf numFmtId="166" fontId="1" fillId="4" borderId="16" xfId="0" applyNumberFormat="1" applyFont="1" applyFill="1" applyBorder="1" applyAlignment="1">
      <alignment horizontal="center" vertical="center"/>
    </xf>
    <xf numFmtId="166" fontId="1" fillId="4" borderId="17" xfId="0" applyNumberFormat="1" applyFont="1" applyFill="1" applyBorder="1" applyAlignment="1">
      <alignment horizontal="center" vertical="center"/>
    </xf>
    <xf numFmtId="3" fontId="15" fillId="0" borderId="17" xfId="0" applyNumberFormat="1" applyFont="1" applyFill="1" applyBorder="1" applyAlignment="1">
      <alignment horizontal="center" vertical="center"/>
    </xf>
    <xf numFmtId="0" fontId="4" fillId="4" borderId="12" xfId="0" applyFont="1" applyFill="1" applyBorder="1"/>
    <xf numFmtId="0" fontId="4" fillId="4" borderId="13" xfId="0" applyFont="1" applyFill="1" applyBorder="1" applyAlignment="1">
      <alignment horizontal="center" vertical="center"/>
    </xf>
    <xf numFmtId="1" fontId="4" fillId="4" borderId="14" xfId="0" applyNumberFormat="1" applyFont="1" applyFill="1" applyBorder="1" applyAlignment="1">
      <alignment horizontal="center" vertical="center"/>
    </xf>
    <xf numFmtId="0" fontId="4" fillId="3" borderId="104" xfId="0" applyFont="1" applyFill="1" applyBorder="1"/>
    <xf numFmtId="0" fontId="4" fillId="3" borderId="145" xfId="0" applyFont="1" applyFill="1" applyBorder="1"/>
    <xf numFmtId="0" fontId="4" fillId="3" borderId="34" xfId="0" applyFont="1" applyFill="1" applyBorder="1"/>
    <xf numFmtId="49" fontId="4" fillId="3" borderId="15" xfId="2" applyNumberFormat="1" applyFont="1" applyFill="1" applyBorder="1" applyAlignment="1">
      <alignment horizontal="right" vertical="center"/>
    </xf>
    <xf numFmtId="49" fontId="4" fillId="3" borderId="75" xfId="2" applyNumberFormat="1" applyFont="1" applyFill="1" applyBorder="1" applyAlignment="1">
      <alignment horizontal="right" vertical="center"/>
    </xf>
    <xf numFmtId="181" fontId="4" fillId="3" borderId="110" xfId="2" applyNumberFormat="1" applyFont="1" applyFill="1" applyBorder="1" applyAlignment="1">
      <alignment horizontal="right" vertical="center"/>
    </xf>
    <xf numFmtId="0" fontId="7" fillId="0" borderId="0" xfId="0" applyFont="1" applyAlignment="1">
      <alignment horizontal="right" readingOrder="2"/>
    </xf>
    <xf numFmtId="0" fontId="7" fillId="0" borderId="13" xfId="0" applyFont="1" applyBorder="1" applyAlignment="1">
      <alignment horizontal="center"/>
    </xf>
    <xf numFmtId="0" fontId="4" fillId="0" borderId="13" xfId="0" applyFont="1" applyBorder="1" applyAlignment="1">
      <alignment horizontal="center"/>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7" fillId="0" borderId="26" xfId="0" applyFont="1" applyBorder="1" applyAlignment="1">
      <alignment horizontal="center"/>
    </xf>
    <xf numFmtId="0" fontId="3" fillId="0" borderId="32"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3" fillId="0" borderId="33" xfId="0" applyFont="1" applyBorder="1" applyAlignment="1">
      <alignment horizontal="center" vertical="center"/>
    </xf>
    <xf numFmtId="0" fontId="7" fillId="0" borderId="0" xfId="0" applyFont="1" applyAlignment="1">
      <alignment horizontal="right" vertical="center" wrapText="1" readingOrder="2"/>
    </xf>
    <xf numFmtId="0" fontId="0" fillId="0" borderId="0" xfId="0" applyAlignment="1">
      <alignment wrapText="1"/>
    </xf>
    <xf numFmtId="0" fontId="2" fillId="2" borderId="9" xfId="0" applyFont="1" applyFill="1" applyBorder="1"/>
    <xf numFmtId="0" fontId="7" fillId="0" borderId="0" xfId="0" applyFont="1" applyAlignment="1">
      <alignment horizontal="right" vertical="center" readingOrder="2"/>
    </xf>
    <xf numFmtId="0" fontId="6" fillId="2" borderId="9" xfId="0" applyFont="1" applyFill="1" applyBorder="1"/>
    <xf numFmtId="0" fontId="4" fillId="0" borderId="32" xfId="0" applyFont="1" applyBorder="1" applyAlignment="1">
      <alignment horizontal="center" vertical="center"/>
    </xf>
    <xf numFmtId="1" fontId="4" fillId="0" borderId="16" xfId="0" applyNumberFormat="1" applyFont="1" applyBorder="1" applyAlignment="1">
      <alignment horizontal="center" vertical="center"/>
    </xf>
    <xf numFmtId="0" fontId="0" fillId="0" borderId="0" xfId="0" applyAlignment="1">
      <alignment horizontal="center"/>
    </xf>
    <xf numFmtId="0" fontId="3" fillId="0" borderId="32" xfId="0" applyFont="1" applyBorder="1" applyAlignment="1">
      <alignment horizontal="center" vertical="center" wrapText="1"/>
    </xf>
    <xf numFmtId="0" fontId="7" fillId="0" borderId="0" xfId="0" applyFont="1" applyAlignment="1">
      <alignment horizontal="right" wrapText="1" readingOrder="2"/>
    </xf>
    <xf numFmtId="0" fontId="4" fillId="0" borderId="79" xfId="0" applyFont="1" applyFill="1" applyBorder="1"/>
    <xf numFmtId="1" fontId="4" fillId="0" borderId="16" xfId="0" applyNumberFormat="1" applyFont="1" applyBorder="1" applyAlignment="1">
      <alignment horizontal="center" vertical="center"/>
    </xf>
    <xf numFmtId="1" fontId="4" fillId="3" borderId="130" xfId="0" applyNumberFormat="1" applyFont="1" applyFill="1" applyBorder="1" applyAlignment="1">
      <alignment horizontal="center" vertical="center"/>
    </xf>
    <xf numFmtId="0" fontId="3" fillId="0" borderId="32" xfId="0" applyFont="1" applyBorder="1" applyAlignment="1">
      <alignment horizontal="center" vertical="center" wrapText="1"/>
    </xf>
    <xf numFmtId="1" fontId="15" fillId="0" borderId="22" xfId="0" applyNumberFormat="1" applyFont="1" applyBorder="1" applyAlignment="1">
      <alignment horizontal="center" vertical="center" wrapText="1"/>
    </xf>
    <xf numFmtId="1" fontId="15" fillId="0" borderId="23" xfId="0" applyNumberFormat="1" applyFont="1" applyBorder="1" applyAlignment="1">
      <alignment horizontal="center" vertical="center" wrapText="1"/>
    </xf>
    <xf numFmtId="164" fontId="15" fillId="0" borderId="19" xfId="0" applyNumberFormat="1" applyFont="1" applyBorder="1" applyAlignment="1">
      <alignment horizontal="center" vertical="center" wrapText="1"/>
    </xf>
    <xf numFmtId="164" fontId="15" fillId="0" borderId="20"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1" fontId="15" fillId="3" borderId="16" xfId="0" applyNumberFormat="1" applyFont="1" applyFill="1" applyBorder="1" applyAlignment="1">
      <alignment horizontal="center" vertical="center" wrapText="1"/>
    </xf>
    <xf numFmtId="1" fontId="15" fillId="3" borderId="17" xfId="0" applyNumberFormat="1" applyFont="1" applyFill="1" applyBorder="1" applyAlignment="1">
      <alignment horizontal="center" vertical="center" wrapText="1"/>
    </xf>
    <xf numFmtId="164" fontId="15" fillId="0" borderId="19" xfId="0" applyNumberFormat="1" applyFont="1" applyBorder="1" applyAlignment="1">
      <alignment horizontal="center" vertical="center"/>
    </xf>
    <xf numFmtId="164" fontId="15" fillId="0" borderId="20" xfId="0" applyNumberFormat="1"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0" fillId="0" borderId="16" xfId="0" applyBorder="1"/>
    <xf numFmtId="0" fontId="0" fillId="0" borderId="19" xfId="0" applyBorder="1"/>
    <xf numFmtId="0" fontId="0" fillId="0" borderId="20" xfId="0" applyBorder="1"/>
    <xf numFmtId="0" fontId="2" fillId="2" borderId="87" xfId="0" applyFont="1" applyFill="1" applyBorder="1"/>
    <xf numFmtId="0" fontId="2" fillId="2" borderId="88" xfId="0" applyFont="1" applyFill="1" applyBorder="1"/>
    <xf numFmtId="165" fontId="4" fillId="0" borderId="0" xfId="0" applyNumberFormat="1" applyFont="1" applyAlignment="1">
      <alignment horizontal="center" vertical="center"/>
    </xf>
    <xf numFmtId="1" fontId="4" fillId="0" borderId="95" xfId="0" applyNumberFormat="1" applyFont="1" applyBorder="1" applyAlignment="1">
      <alignment horizontal="center" vertical="center"/>
    </xf>
    <xf numFmtId="0" fontId="4" fillId="0" borderId="100" xfId="0" applyFont="1" applyBorder="1"/>
    <xf numFmtId="164" fontId="4" fillId="0" borderId="101" xfId="0" applyNumberFormat="1" applyFont="1" applyBorder="1" applyAlignment="1">
      <alignment horizontal="center" vertical="center"/>
    </xf>
    <xf numFmtId="165" fontId="4" fillId="0" borderId="101" xfId="0" applyNumberFormat="1" applyFont="1" applyBorder="1" applyAlignment="1">
      <alignment horizontal="center" vertical="center"/>
    </xf>
    <xf numFmtId="167" fontId="4" fillId="0" borderId="102" xfId="0" applyNumberFormat="1" applyFont="1" applyBorder="1" applyAlignment="1">
      <alignment horizontal="center" vertical="center"/>
    </xf>
    <xf numFmtId="0" fontId="4" fillId="0" borderId="124" xfId="0" applyFont="1" applyBorder="1"/>
    <xf numFmtId="0" fontId="4" fillId="0" borderId="157" xfId="0" applyFont="1" applyBorder="1"/>
    <xf numFmtId="0" fontId="4" fillId="0" borderId="104" xfId="0" applyFont="1" applyBorder="1"/>
    <xf numFmtId="0" fontId="4" fillId="0" borderId="108" xfId="0" applyFont="1" applyBorder="1"/>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 fontId="4" fillId="0" borderId="96" xfId="0" applyNumberFormat="1" applyFont="1" applyBorder="1" applyAlignment="1">
      <alignment horizontal="center" vertical="center"/>
    </xf>
    <xf numFmtId="167" fontId="4" fillId="0" borderId="95" xfId="0" applyNumberFormat="1" applyFont="1" applyBorder="1" applyAlignment="1">
      <alignment horizontal="center" vertical="center"/>
    </xf>
    <xf numFmtId="0" fontId="4" fillId="0" borderId="99" xfId="0" applyFont="1" applyBorder="1"/>
    <xf numFmtId="166" fontId="4" fillId="0" borderId="44" xfId="0" applyNumberFormat="1" applyFont="1" applyBorder="1" applyAlignment="1">
      <alignment horizontal="center" vertical="center"/>
    </xf>
    <xf numFmtId="167" fontId="4" fillId="0" borderId="98" xfId="0" applyNumberFormat="1" applyFont="1" applyBorder="1" applyAlignment="1">
      <alignment horizontal="center" vertical="center"/>
    </xf>
    <xf numFmtId="1" fontId="4" fillId="3" borderId="96" xfId="0" applyNumberFormat="1" applyFont="1" applyFill="1" applyBorder="1" applyAlignment="1">
      <alignment horizontal="center" vertical="center"/>
    </xf>
    <xf numFmtId="0" fontId="4" fillId="0" borderId="97" xfId="0" applyFont="1" applyBorder="1"/>
    <xf numFmtId="1" fontId="4" fillId="0" borderId="81" xfId="0" applyNumberFormat="1" applyFont="1" applyBorder="1" applyAlignment="1">
      <alignment horizontal="center" vertical="center"/>
    </xf>
    <xf numFmtId="165" fontId="4" fillId="0" borderId="81" xfId="0" applyNumberFormat="1" applyFont="1" applyBorder="1" applyAlignment="1">
      <alignment horizontal="center" vertical="center"/>
    </xf>
    <xf numFmtId="183" fontId="4" fillId="4" borderId="0" xfId="0" applyNumberFormat="1" applyFont="1" applyFill="1" applyAlignment="1">
      <alignment horizontal="center" vertical="center"/>
    </xf>
    <xf numFmtId="0" fontId="4" fillId="0" borderId="111" xfId="0" applyFont="1" applyBorder="1"/>
    <xf numFmtId="0" fontId="4" fillId="0" borderId="55" xfId="0" applyFont="1" applyBorder="1"/>
    <xf numFmtId="167" fontId="4" fillId="0" borderId="0" xfId="0" applyNumberFormat="1" applyFont="1" applyAlignment="1">
      <alignment horizontal="center" vertical="center"/>
    </xf>
    <xf numFmtId="0" fontId="4" fillId="0" borderId="34" xfId="0" applyFont="1" applyBorder="1" applyAlignment="1">
      <alignment horizontal="right"/>
    </xf>
    <xf numFmtId="0" fontId="4" fillId="0" borderId="35" xfId="0" applyFont="1" applyBorder="1" applyAlignment="1">
      <alignment horizontal="center" vertical="center" wrapText="1"/>
    </xf>
    <xf numFmtId="165" fontId="4" fillId="0" borderId="35" xfId="0" applyNumberFormat="1" applyFont="1" applyBorder="1" applyAlignment="1">
      <alignment horizontal="center" vertical="center" wrapText="1"/>
    </xf>
    <xf numFmtId="165" fontId="6" fillId="0" borderId="35" xfId="0" applyNumberFormat="1" applyFont="1" applyBorder="1" applyAlignment="1">
      <alignment horizontal="center" vertical="center" wrapText="1"/>
    </xf>
    <xf numFmtId="165" fontId="4" fillId="0" borderId="36" xfId="0" applyNumberFormat="1" applyFont="1" applyBorder="1" applyAlignment="1">
      <alignment horizontal="center" vertical="center" wrapText="1"/>
    </xf>
    <xf numFmtId="167" fontId="4" fillId="4" borderId="0" xfId="0" applyNumberFormat="1" applyFont="1" applyFill="1" applyAlignment="1">
      <alignment horizontal="center" vertical="center"/>
    </xf>
    <xf numFmtId="0" fontId="4" fillId="0" borderId="116" xfId="0" applyFont="1" applyBorder="1"/>
    <xf numFmtId="166" fontId="4" fillId="0" borderId="101" xfId="0" applyNumberFormat="1" applyFont="1" applyBorder="1" applyAlignment="1">
      <alignment horizontal="center" vertical="center"/>
    </xf>
    <xf numFmtId="166" fontId="4" fillId="0" borderId="117" xfId="0" applyNumberFormat="1" applyFont="1" applyBorder="1" applyAlignment="1">
      <alignment horizontal="center" vertical="center"/>
    </xf>
    <xf numFmtId="166" fontId="4" fillId="4" borderId="0" xfId="0" applyNumberFormat="1" applyFont="1" applyFill="1" applyAlignment="1">
      <alignment horizontal="center" vertical="center"/>
    </xf>
    <xf numFmtId="0" fontId="4" fillId="0" borderId="120" xfId="0" applyFont="1" applyBorder="1"/>
    <xf numFmtId="166" fontId="4" fillId="0" borderId="113" xfId="0" applyNumberFormat="1" applyFont="1" applyBorder="1" applyAlignment="1">
      <alignment horizontal="center" vertical="center"/>
    </xf>
    <xf numFmtId="166" fontId="4" fillId="0" borderId="121" xfId="0" applyNumberFormat="1" applyFont="1" applyBorder="1" applyAlignment="1">
      <alignment horizontal="center" vertical="center"/>
    </xf>
    <xf numFmtId="165" fontId="4" fillId="0" borderId="23" xfId="0" applyNumberFormat="1" applyFont="1" applyBorder="1" applyAlignment="1">
      <alignment horizontal="center" vertical="center"/>
    </xf>
    <xf numFmtId="166" fontId="4" fillId="0" borderId="61" xfId="0" applyNumberFormat="1" applyFont="1" applyBorder="1" applyAlignment="1">
      <alignment horizontal="center" vertical="center"/>
    </xf>
    <xf numFmtId="166" fontId="4" fillId="0" borderId="135" xfId="0" applyNumberFormat="1" applyFont="1" applyBorder="1" applyAlignment="1">
      <alignment horizontal="center" vertical="center"/>
    </xf>
    <xf numFmtId="0" fontId="31" fillId="0" borderId="0" xfId="0" applyFont="1" applyAlignment="1">
      <alignment horizontal="center" vertical="center" wrapText="1" readingOrder="2"/>
    </xf>
    <xf numFmtId="164" fontId="4" fillId="3" borderId="59" xfId="0" applyNumberFormat="1" applyFont="1" applyFill="1" applyBorder="1" applyAlignment="1">
      <alignment horizontal="center" vertical="center"/>
    </xf>
    <xf numFmtId="0" fontId="45" fillId="0" borderId="0" xfId="0" applyFont="1"/>
    <xf numFmtId="0" fontId="45" fillId="0" borderId="0" xfId="0" applyFont="1" applyAlignment="1">
      <alignment horizontal="fill" wrapText="1" readingOrder="2"/>
    </xf>
    <xf numFmtId="165" fontId="13" fillId="0" borderId="22" xfId="0" applyNumberFormat="1" applyFont="1" applyBorder="1" applyAlignment="1">
      <alignment horizontal="center"/>
    </xf>
    <xf numFmtId="165" fontId="13" fillId="0" borderId="23" xfId="0" applyNumberFormat="1" applyFont="1" applyBorder="1" applyAlignment="1">
      <alignment horizontal="center"/>
    </xf>
    <xf numFmtId="0" fontId="13" fillId="0" borderId="18" xfId="0" applyFont="1" applyBorder="1"/>
    <xf numFmtId="164" fontId="15" fillId="0" borderId="51" xfId="0" applyNumberFormat="1" applyFont="1" applyBorder="1" applyAlignment="1">
      <alignment horizontal="center" vertical="center"/>
    </xf>
    <xf numFmtId="165" fontId="4" fillId="0" borderId="17" xfId="0" applyNumberFormat="1" applyFont="1" applyBorder="1" applyAlignment="1">
      <alignment horizontal="center"/>
    </xf>
    <xf numFmtId="165" fontId="4" fillId="0" borderId="22" xfId="0" applyNumberFormat="1" applyFont="1" applyBorder="1" applyAlignment="1">
      <alignment horizontal="center"/>
    </xf>
    <xf numFmtId="0" fontId="4" fillId="0" borderId="22" xfId="0" applyFont="1" applyBorder="1"/>
    <xf numFmtId="165" fontId="4" fillId="0" borderId="23" xfId="0" applyNumberFormat="1" applyFont="1" applyBorder="1" applyAlignment="1">
      <alignment horizontal="center"/>
    </xf>
    <xf numFmtId="1" fontId="4" fillId="0" borderId="16" xfId="0" applyNumberFormat="1" applyFont="1" applyBorder="1" applyAlignment="1">
      <alignment horizontal="center"/>
    </xf>
    <xf numFmtId="1" fontId="4" fillId="0" borderId="22" xfId="0" applyNumberFormat="1" applyFont="1" applyBorder="1" applyAlignment="1">
      <alignment horizontal="center"/>
    </xf>
    <xf numFmtId="0" fontId="4" fillId="0" borderId="19" xfId="0" applyFont="1" applyBorder="1"/>
    <xf numFmtId="0" fontId="1" fillId="0" borderId="15" xfId="0" applyFont="1" applyBorder="1"/>
    <xf numFmtId="0" fontId="13" fillId="0" borderId="22" xfId="0" applyFont="1" applyBorder="1" applyAlignment="1">
      <alignment horizontal="center"/>
    </xf>
    <xf numFmtId="0" fontId="13" fillId="0" borderId="22" xfId="0" applyFont="1" applyBorder="1"/>
    <xf numFmtId="165" fontId="33" fillId="0" borderId="23" xfId="0" applyNumberFormat="1" applyFont="1" applyBorder="1" applyAlignment="1">
      <alignment horizontal="center" vertical="center"/>
    </xf>
    <xf numFmtId="0" fontId="0" fillId="0" borderId="15" xfId="0" applyBorder="1"/>
    <xf numFmtId="0" fontId="13" fillId="0" borderId="16" xfId="0" applyFont="1" applyBorder="1" applyAlignment="1">
      <alignment horizontal="center"/>
    </xf>
    <xf numFmtId="165" fontId="33" fillId="0" borderId="17" xfId="0" applyNumberFormat="1" applyFont="1" applyBorder="1" applyAlignment="1">
      <alignment horizontal="center" vertical="center"/>
    </xf>
    <xf numFmtId="166" fontId="42" fillId="0" borderId="16" xfId="1" applyNumberFormat="1" applyFont="1" applyBorder="1" applyAlignment="1">
      <alignment horizontal="center" vertical="center"/>
    </xf>
    <xf numFmtId="166" fontId="42" fillId="0" borderId="138" xfId="1" applyNumberFormat="1" applyFont="1" applyBorder="1" applyAlignment="1">
      <alignment horizontal="center" vertical="center"/>
    </xf>
    <xf numFmtId="164" fontId="33" fillId="0" borderId="83" xfId="0" applyNumberFormat="1" applyFont="1" applyBorder="1" applyAlignment="1">
      <alignment horizontal="center" vertical="center"/>
    </xf>
    <xf numFmtId="0" fontId="4" fillId="0" borderId="21" xfId="0" applyFont="1" applyBorder="1" applyAlignment="1">
      <alignment horizontal="right"/>
    </xf>
    <xf numFmtId="0" fontId="13" fillId="0" borderId="47" xfId="0" applyFont="1" applyBorder="1"/>
    <xf numFmtId="0" fontId="0" fillId="0" borderId="73" xfId="0" applyBorder="1"/>
    <xf numFmtId="0" fontId="0" fillId="0" borderId="22" xfId="0" applyBorder="1"/>
    <xf numFmtId="167" fontId="4" fillId="0" borderId="19" xfId="0" applyNumberFormat="1" applyFont="1" applyBorder="1" applyAlignment="1">
      <alignment horizontal="center" vertical="center"/>
    </xf>
    <xf numFmtId="167" fontId="4" fillId="0" borderId="20" xfId="0" applyNumberFormat="1" applyFont="1" applyBorder="1" applyAlignment="1">
      <alignment horizontal="center" vertical="center"/>
    </xf>
    <xf numFmtId="0" fontId="4" fillId="0" borderId="23" xfId="0" applyFont="1" applyBorder="1" applyAlignment="1">
      <alignment horizontal="center" vertical="center"/>
    </xf>
    <xf numFmtId="167"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5" fontId="4" fillId="0" borderId="77" xfId="0" applyNumberFormat="1" applyFont="1" applyBorder="1" applyAlignment="1">
      <alignment horizontal="center" vertical="center"/>
    </xf>
    <xf numFmtId="166" fontId="4" fillId="0" borderId="19" xfId="0" applyNumberFormat="1" applyFont="1" applyBorder="1" applyAlignment="1">
      <alignment horizontal="center" vertical="center"/>
    </xf>
    <xf numFmtId="166" fontId="4" fillId="0" borderId="20" xfId="0" applyNumberFormat="1" applyFont="1" applyBorder="1" applyAlignment="1">
      <alignment horizontal="center" vertical="center"/>
    </xf>
    <xf numFmtId="166" fontId="4" fillId="0" borderId="45" xfId="0" applyNumberFormat="1" applyFont="1" applyBorder="1" applyAlignment="1">
      <alignment horizontal="center" vertical="center"/>
    </xf>
    <xf numFmtId="0" fontId="4" fillId="0" borderId="77" xfId="0" applyFont="1" applyBorder="1" applyAlignment="1">
      <alignment horizontal="center" vertical="center"/>
    </xf>
    <xf numFmtId="0" fontId="9" fillId="0" borderId="0" xfId="0" applyFont="1"/>
    <xf numFmtId="0" fontId="1" fillId="0" borderId="43" xfId="0" applyFont="1" applyBorder="1"/>
    <xf numFmtId="166" fontId="1" fillId="0" borderId="44" xfId="0" applyNumberFormat="1" applyFont="1" applyBorder="1" applyAlignment="1">
      <alignment horizontal="center" vertical="center"/>
    </xf>
    <xf numFmtId="166" fontId="1" fillId="0" borderId="45" xfId="0" applyNumberFormat="1" applyFont="1" applyBorder="1" applyAlignment="1">
      <alignment horizontal="center" vertical="center"/>
    </xf>
    <xf numFmtId="1" fontId="4" fillId="0" borderId="19" xfId="0" applyNumberFormat="1" applyFont="1" applyBorder="1" applyAlignment="1">
      <alignment horizontal="center" vertical="center"/>
    </xf>
    <xf numFmtId="1" fontId="4" fillId="0" borderId="19" xfId="0" applyNumberFormat="1" applyFont="1" applyBorder="1"/>
    <xf numFmtId="1" fontId="4" fillId="0" borderId="20" xfId="0" applyNumberFormat="1" applyFont="1" applyBorder="1" applyAlignment="1">
      <alignment horizontal="center" vertical="center"/>
    </xf>
    <xf numFmtId="1" fontId="49" fillId="0" borderId="0" xfId="0" applyNumberFormat="1" applyFont="1" applyAlignment="1">
      <alignment horizontal="center" vertical="center" readingOrder="2"/>
    </xf>
    <xf numFmtId="0" fontId="4" fillId="0" borderId="30" xfId="0" applyFont="1" applyBorder="1"/>
    <xf numFmtId="1" fontId="4" fillId="0" borderId="31" xfId="0" applyNumberFormat="1" applyFont="1" applyBorder="1" applyAlignment="1">
      <alignment horizontal="center" vertical="center"/>
    </xf>
    <xf numFmtId="1" fontId="4" fillId="0" borderId="37" xfId="0" applyNumberFormat="1" applyFont="1" applyBorder="1" applyAlignment="1">
      <alignment horizontal="center" vertical="center"/>
    </xf>
    <xf numFmtId="164" fontId="4" fillId="0" borderId="19" xfId="0" applyNumberFormat="1" applyFont="1" applyBorder="1" applyAlignment="1">
      <alignment horizontal="center" vertical="center"/>
    </xf>
    <xf numFmtId="164" fontId="4" fillId="0" borderId="20" xfId="0" applyNumberFormat="1" applyFont="1" applyBorder="1" applyAlignment="1">
      <alignment horizontal="center" vertical="center"/>
    </xf>
    <xf numFmtId="1" fontId="4" fillId="0" borderId="23" xfId="0" applyNumberFormat="1" applyFont="1" applyBorder="1" applyAlignment="1">
      <alignment horizontal="center" vertical="center"/>
    </xf>
    <xf numFmtId="164" fontId="4" fillId="0" borderId="44" xfId="0" applyNumberFormat="1" applyFont="1" applyBorder="1" applyAlignment="1">
      <alignment horizontal="center" vertical="center"/>
    </xf>
    <xf numFmtId="0" fontId="4" fillId="0" borderId="44" xfId="0" applyFont="1" applyBorder="1"/>
    <xf numFmtId="164" fontId="4" fillId="0" borderId="45" xfId="0" applyNumberFormat="1" applyFont="1" applyBorder="1" applyAlignment="1">
      <alignment horizontal="center" vertical="center"/>
    </xf>
    <xf numFmtId="1" fontId="4" fillId="3" borderId="36" xfId="0" applyNumberFormat="1" applyFont="1" applyFill="1" applyBorder="1" applyAlignment="1">
      <alignment horizontal="center" vertical="center"/>
    </xf>
    <xf numFmtId="0" fontId="4" fillId="0" borderId="54" xfId="0" applyFont="1" applyBorder="1"/>
    <xf numFmtId="0" fontId="7" fillId="0" borderId="0" xfId="0" applyFont="1" applyAlignment="1">
      <alignment horizontal="right" readingOrder="2"/>
    </xf>
    <xf numFmtId="0" fontId="3" fillId="0" borderId="37" xfId="0" applyFont="1" applyBorder="1" applyAlignment="1">
      <alignment horizontal="center" vertical="center" wrapText="1"/>
    </xf>
    <xf numFmtId="0" fontId="4" fillId="0" borderId="31" xfId="0" applyFont="1" applyBorder="1" applyAlignment="1">
      <alignment horizontal="center" vertical="center"/>
    </xf>
    <xf numFmtId="0" fontId="3" fillId="0" borderId="32" xfId="0" applyFont="1" applyBorder="1" applyAlignment="1">
      <alignment horizontal="center" vertical="center"/>
    </xf>
    <xf numFmtId="0" fontId="2" fillId="2" borderId="9" xfId="0" applyFont="1" applyFill="1" applyBorder="1"/>
    <xf numFmtId="0" fontId="4" fillId="0" borderId="46" xfId="0" applyFont="1" applyBorder="1"/>
    <xf numFmtId="0" fontId="4" fillId="4" borderId="144" xfId="0" applyFont="1" applyFill="1" applyBorder="1"/>
    <xf numFmtId="0" fontId="4" fillId="0" borderId="130" xfId="0" applyFont="1" applyBorder="1"/>
    <xf numFmtId="0" fontId="4" fillId="4" borderId="46" xfId="0" applyFont="1" applyFill="1" applyBorder="1"/>
    <xf numFmtId="0" fontId="4" fillId="4" borderId="72" xfId="0" applyFont="1" applyFill="1" applyBorder="1"/>
    <xf numFmtId="0" fontId="4" fillId="4" borderId="0" xfId="0" applyFont="1" applyFill="1"/>
    <xf numFmtId="0" fontId="4" fillId="4" borderId="158" xfId="0" applyFont="1" applyFill="1" applyBorder="1"/>
    <xf numFmtId="0" fontId="4" fillId="0" borderId="144" xfId="0" applyFont="1" applyBorder="1"/>
    <xf numFmtId="0" fontId="4" fillId="3" borderId="46" xfId="0" applyFont="1" applyFill="1" applyBorder="1"/>
    <xf numFmtId="0" fontId="4" fillId="3" borderId="46" xfId="0" applyFont="1" applyFill="1" applyBorder="1" applyAlignment="1">
      <alignment horizontal="center" vertical="center"/>
    </xf>
    <xf numFmtId="1" fontId="4" fillId="3" borderId="46" xfId="0" applyNumberFormat="1" applyFont="1" applyFill="1" applyBorder="1" applyAlignment="1">
      <alignment horizontal="center" vertical="center"/>
    </xf>
    <xf numFmtId="1" fontId="4" fillId="3" borderId="129" xfId="0" applyNumberFormat="1" applyFont="1" applyFill="1" applyBorder="1" applyAlignment="1">
      <alignment horizontal="center" vertical="center"/>
    </xf>
    <xf numFmtId="0" fontId="4" fillId="4" borderId="26" xfId="0" applyFont="1" applyFill="1" applyBorder="1"/>
    <xf numFmtId="0" fontId="4" fillId="0" borderId="72" xfId="0" applyFont="1" applyBorder="1"/>
    <xf numFmtId="0" fontId="4" fillId="0" borderId="72" xfId="0" applyFont="1" applyBorder="1" applyAlignment="1">
      <alignment horizontal="center" vertical="center"/>
    </xf>
    <xf numFmtId="1" fontId="4" fillId="0" borderId="64" xfId="0" applyNumberFormat="1" applyFont="1" applyBorder="1" applyAlignment="1">
      <alignment horizontal="center" vertical="center"/>
    </xf>
    <xf numFmtId="0" fontId="4" fillId="3" borderId="64" xfId="0" applyFont="1" applyFill="1" applyBorder="1"/>
    <xf numFmtId="1" fontId="4" fillId="3" borderId="72" xfId="0" applyNumberFormat="1" applyFont="1" applyFill="1" applyBorder="1" applyAlignment="1">
      <alignment horizontal="center" vertical="center"/>
    </xf>
    <xf numFmtId="0" fontId="4" fillId="3" borderId="130" xfId="0" applyFont="1" applyFill="1" applyBorder="1" applyAlignment="1">
      <alignment horizontal="center" vertical="center"/>
    </xf>
    <xf numFmtId="0" fontId="1" fillId="0" borderId="0" xfId="0" applyFont="1" applyAlignment="1">
      <alignment horizontal="right" vertical="center" wrapText="1" readingOrder="2"/>
    </xf>
    <xf numFmtId="0" fontId="7" fillId="0" borderId="0" xfId="0" applyFont="1" applyAlignment="1">
      <alignment horizontal="right" readingOrder="2"/>
    </xf>
    <xf numFmtId="1" fontId="4" fillId="0" borderId="16" xfId="0" applyNumberFormat="1" applyFont="1" applyBorder="1" applyAlignment="1">
      <alignment horizontal="center" vertical="center"/>
    </xf>
    <xf numFmtId="0" fontId="4" fillId="0" borderId="0" xfId="0" applyFont="1" applyAlignment="1">
      <alignment horizontal="right" indent="2"/>
    </xf>
    <xf numFmtId="0" fontId="4" fillId="0" borderId="0" xfId="0" applyFont="1" applyAlignment="1">
      <alignment horizontal="right" indent="1"/>
    </xf>
    <xf numFmtId="0" fontId="4" fillId="0" borderId="0" xfId="0" applyFont="1" applyAlignment="1">
      <alignment horizontal="right" indent="4"/>
    </xf>
    <xf numFmtId="166" fontId="4" fillId="0" borderId="153" xfId="0" applyNumberFormat="1" applyFont="1" applyBorder="1" applyAlignment="1">
      <alignment horizontal="center" vertical="center"/>
    </xf>
    <xf numFmtId="167" fontId="4" fillId="0" borderId="159" xfId="0" applyNumberFormat="1" applyFont="1" applyBorder="1" applyAlignment="1">
      <alignment horizontal="center" vertical="center"/>
    </xf>
    <xf numFmtId="1" fontId="4" fillId="3" borderId="35" xfId="0" applyNumberFormat="1" applyFont="1" applyFill="1" applyBorder="1" applyAlignment="1">
      <alignment horizontal="center" vertical="center"/>
    </xf>
    <xf numFmtId="0" fontId="17" fillId="3" borderId="72" xfId="0" applyFont="1" applyFill="1" applyBorder="1" applyAlignment="1">
      <alignment horizontal="center" vertical="center"/>
    </xf>
    <xf numFmtId="0" fontId="17" fillId="3" borderId="50" xfId="0" applyFont="1" applyFill="1" applyBorder="1" applyAlignment="1">
      <alignment horizontal="center" vertical="center"/>
    </xf>
    <xf numFmtId="0" fontId="17" fillId="3" borderId="160" xfId="0" applyFont="1" applyFill="1" applyBorder="1" applyAlignment="1">
      <alignment horizontal="center" vertical="center"/>
    </xf>
    <xf numFmtId="0" fontId="17" fillId="3" borderId="161" xfId="0" applyFont="1" applyFill="1" applyBorder="1" applyAlignment="1">
      <alignment horizontal="center" vertical="center"/>
    </xf>
    <xf numFmtId="0" fontId="17" fillId="3" borderId="162" xfId="0" applyFont="1" applyFill="1" applyBorder="1" applyAlignment="1">
      <alignment horizontal="center" vertical="center"/>
    </xf>
    <xf numFmtId="0" fontId="17" fillId="3" borderId="163" xfId="0" applyFont="1" applyFill="1" applyBorder="1" applyAlignment="1">
      <alignment horizontal="center" vertical="center"/>
    </xf>
    <xf numFmtId="0" fontId="17" fillId="3" borderId="131" xfId="0" applyFont="1" applyFill="1" applyBorder="1" applyAlignment="1">
      <alignment horizontal="center" vertical="center"/>
    </xf>
    <xf numFmtId="0" fontId="17" fillId="3" borderId="132" xfId="0" applyFont="1" applyFill="1" applyBorder="1" applyAlignment="1">
      <alignment horizontal="center" vertical="center"/>
    </xf>
    <xf numFmtId="166" fontId="20" fillId="3" borderId="136" xfId="1" applyNumberFormat="1" applyFont="1" applyFill="1" applyBorder="1" applyAlignment="1">
      <alignment horizontal="center" vertical="center"/>
    </xf>
    <xf numFmtId="0" fontId="4" fillId="3" borderId="71" xfId="1" applyFont="1" applyFill="1" applyBorder="1"/>
    <xf numFmtId="166" fontId="20" fillId="3" borderId="137" xfId="1" applyNumberFormat="1" applyFont="1" applyFill="1" applyBorder="1" applyAlignment="1">
      <alignment horizontal="center" vertical="center"/>
    </xf>
    <xf numFmtId="0" fontId="4" fillId="0" borderId="0" xfId="0" applyFont="1" applyBorder="1" applyAlignment="1">
      <alignment horizontal="right" indent="1"/>
    </xf>
    <xf numFmtId="166" fontId="4" fillId="3" borderId="85" xfId="0" applyNumberFormat="1" applyFont="1" applyFill="1" applyBorder="1" applyAlignment="1">
      <alignment horizontal="center" vertical="center"/>
    </xf>
    <xf numFmtId="0" fontId="4" fillId="3" borderId="164" xfId="0" applyFont="1" applyFill="1" applyBorder="1"/>
    <xf numFmtId="17" fontId="4" fillId="4" borderId="19" xfId="0" applyNumberFormat="1" applyFont="1" applyFill="1" applyBorder="1" applyAlignment="1">
      <alignment horizontal="center" vertical="center" readingOrder="2"/>
    </xf>
    <xf numFmtId="1" fontId="4" fillId="0" borderId="127" xfId="0" applyNumberFormat="1" applyFont="1" applyBorder="1" applyAlignment="1">
      <alignment horizontal="center" vertical="center"/>
    </xf>
    <xf numFmtId="1" fontId="4" fillId="0" borderId="144" xfId="0" applyNumberFormat="1" applyFont="1" applyBorder="1"/>
    <xf numFmtId="1" fontId="4" fillId="0" borderId="0" xfId="0" applyNumberFormat="1" applyFont="1" applyBorder="1" applyAlignment="1">
      <alignment horizontal="center" vertical="center"/>
    </xf>
    <xf numFmtId="1" fontId="4" fillId="0" borderId="144" xfId="0" applyNumberFormat="1" applyFont="1" applyBorder="1" applyAlignment="1">
      <alignment horizontal="center" vertical="center"/>
    </xf>
    <xf numFmtId="0" fontId="7" fillId="0" borderId="0" xfId="0" applyFont="1" applyAlignment="1">
      <alignment horizontal="right" readingOrder="2"/>
    </xf>
    <xf numFmtId="0" fontId="2" fillId="2" borderId="9" xfId="0" applyFont="1" applyFill="1" applyBorder="1"/>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NumberFormat="1" applyFont="1" applyBorder="1" applyAlignment="1">
      <alignment vertical="center"/>
    </xf>
    <xf numFmtId="0" fontId="33" fillId="4" borderId="23" xfId="0" applyFont="1" applyFill="1" applyBorder="1" applyAlignment="1">
      <alignment horizontal="center" vertical="center"/>
    </xf>
    <xf numFmtId="0" fontId="33" fillId="4" borderId="16" xfId="0" applyFont="1" applyFill="1" applyBorder="1" applyAlignment="1">
      <alignment horizontal="center" vertical="center"/>
    </xf>
    <xf numFmtId="0" fontId="33" fillId="4" borderId="17" xfId="0" applyFont="1" applyFill="1" applyBorder="1" applyAlignment="1">
      <alignment horizontal="center" vertical="center"/>
    </xf>
    <xf numFmtId="0" fontId="33" fillId="0" borderId="23" xfId="0" applyFont="1" applyBorder="1" applyAlignment="1">
      <alignment horizontal="center" vertical="center"/>
    </xf>
    <xf numFmtId="0" fontId="33" fillId="0" borderId="16" xfId="0" applyFont="1" applyBorder="1" applyAlignment="1">
      <alignment horizontal="center" vertical="center"/>
    </xf>
    <xf numFmtId="0" fontId="13" fillId="3" borderId="17" xfId="0" applyFont="1" applyFill="1" applyBorder="1" applyAlignment="1">
      <alignment horizontal="center"/>
    </xf>
    <xf numFmtId="0" fontId="7" fillId="0" borderId="0" xfId="0" applyFont="1" applyAlignment="1">
      <alignment horizontal="right" readingOrder="2"/>
    </xf>
    <xf numFmtId="0" fontId="4" fillId="0" borderId="31" xfId="0" applyFont="1" applyBorder="1" applyAlignment="1">
      <alignment horizontal="center" vertical="center"/>
    </xf>
    <xf numFmtId="1" fontId="4" fillId="0" borderId="16" xfId="0" applyNumberFormat="1" applyFont="1" applyBorder="1" applyAlignment="1">
      <alignment horizontal="center" vertical="center"/>
    </xf>
    <xf numFmtId="0" fontId="5" fillId="2" borderId="11" xfId="0" applyFont="1" applyFill="1" applyBorder="1" applyAlignment="1">
      <alignment horizontal="center"/>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horizontal="right" wrapText="1"/>
    </xf>
    <xf numFmtId="0" fontId="4" fillId="0" borderId="30" xfId="0" applyFont="1" applyBorder="1" applyAlignment="1">
      <alignment horizontal="right" wrapText="1"/>
    </xf>
    <xf numFmtId="1" fontId="4" fillId="4" borderId="115" xfId="0" applyNumberFormat="1" applyFont="1" applyFill="1" applyBorder="1" applyAlignment="1">
      <alignment horizontal="center" vertical="center"/>
    </xf>
    <xf numFmtId="1" fontId="4" fillId="4" borderId="31" xfId="0" applyNumberFormat="1" applyFont="1" applyFill="1" applyBorder="1" applyAlignment="1">
      <alignment horizontal="center" vertical="center"/>
    </xf>
    <xf numFmtId="0" fontId="4" fillId="0" borderId="45" xfId="0" applyFont="1" applyBorder="1" applyAlignment="1">
      <alignment horizontal="right" vertical="center"/>
    </xf>
    <xf numFmtId="0" fontId="4" fillId="0" borderId="37" xfId="0" applyFont="1" applyBorder="1" applyAlignment="1">
      <alignment horizontal="right"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3" fillId="0" borderId="29" xfId="0" applyFont="1" applyBorder="1" applyAlignment="1">
      <alignment horizontal="center" vertical="center"/>
    </xf>
    <xf numFmtId="0" fontId="7" fillId="0" borderId="13" xfId="0" applyFont="1" applyBorder="1" applyAlignment="1">
      <alignment horizontal="center" vertical="center"/>
    </xf>
    <xf numFmtId="0" fontId="4" fillId="0" borderId="13"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4" fillId="0" borderId="30" xfId="0" applyFont="1" applyBorder="1" applyAlignment="1">
      <alignment horizontal="right" vertical="center"/>
    </xf>
    <xf numFmtId="0" fontId="34" fillId="0" borderId="2" xfId="0" applyFont="1" applyBorder="1" applyAlignment="1">
      <alignment horizontal="right" readingOrder="2"/>
    </xf>
    <xf numFmtId="0" fontId="3" fillId="0" borderId="33" xfId="0" applyFont="1" applyBorder="1" applyAlignment="1">
      <alignment horizontal="center" vertical="center"/>
    </xf>
    <xf numFmtId="0" fontId="1" fillId="0" borderId="27" xfId="0" applyFont="1" applyBorder="1" applyAlignment="1">
      <alignment horizontal="right" vertical="center" wrapText="1"/>
    </xf>
    <xf numFmtId="0" fontId="1" fillId="0" borderId="34" xfId="0" applyFont="1" applyBorder="1" applyAlignment="1">
      <alignment horizontal="right" vertical="center"/>
    </xf>
    <xf numFmtId="0" fontId="7" fillId="0" borderId="0" xfId="0" applyFont="1" applyBorder="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81" fontId="7" fillId="0" borderId="0" xfId="2" applyNumberFormat="1" applyFont="1" applyBorder="1" applyAlignment="1">
      <alignment horizontal="center"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81" fontId="4" fillId="0" borderId="27" xfId="2" applyNumberFormat="1" applyFont="1" applyBorder="1" applyAlignment="1">
      <alignment horizontal="center" vertical="center"/>
    </xf>
    <xf numFmtId="181" fontId="4" fillId="0" borderId="30" xfId="2" applyNumberFormat="1" applyFont="1" applyBorder="1" applyAlignment="1">
      <alignment horizontal="center" vertical="center"/>
    </xf>
    <xf numFmtId="181" fontId="3" fillId="0" borderId="28" xfId="2" applyNumberFormat="1" applyFont="1" applyBorder="1" applyAlignment="1">
      <alignment horizontal="center" vertical="center"/>
    </xf>
    <xf numFmtId="181" fontId="3" fillId="0" borderId="29" xfId="2" applyNumberFormat="1" applyFont="1" applyBorder="1" applyAlignment="1">
      <alignment horizontal="center" vertical="center"/>
    </xf>
    <xf numFmtId="181" fontId="7" fillId="0" borderId="53" xfId="2" applyNumberFormat="1" applyFont="1" applyBorder="1" applyAlignment="1">
      <alignment horizontal="center" vertical="center"/>
    </xf>
    <xf numFmtId="181" fontId="7" fillId="0" borderId="24" xfId="2" applyNumberFormat="1" applyFont="1" applyBorder="1" applyAlignment="1">
      <alignment horizontal="center" vertical="center"/>
    </xf>
    <xf numFmtId="181" fontId="7" fillId="0" borderId="52" xfId="2" applyNumberFormat="1" applyFont="1" applyBorder="1" applyAlignment="1">
      <alignment horizontal="center" vertical="center"/>
    </xf>
    <xf numFmtId="181" fontId="7" fillId="0" borderId="2" xfId="2" applyNumberFormat="1" applyFont="1" applyBorder="1" applyAlignment="1">
      <alignment horizontal="right" vertical="center" readingOrder="2"/>
    </xf>
    <xf numFmtId="0" fontId="7" fillId="0" borderId="0" xfId="0" applyFont="1" applyAlignment="1">
      <alignment horizontal="right" vertical="center" readingOrder="2"/>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NumberFormat="1" applyFont="1" applyBorder="1" applyAlignment="1">
      <alignment horizontal="center"/>
    </xf>
    <xf numFmtId="0" fontId="3" fillId="0" borderId="37" xfId="0" applyFont="1" applyBorder="1" applyAlignment="1">
      <alignment horizontal="center" vertical="center"/>
    </xf>
    <xf numFmtId="181" fontId="7" fillId="0" borderId="133" xfId="2"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0" fontId="7" fillId="0" borderId="54" xfId="0" applyFont="1" applyBorder="1" applyAlignment="1">
      <alignment horizontal="right" wrapText="1" readingOrder="2"/>
    </xf>
    <xf numFmtId="0" fontId="7" fillId="0" borderId="85" xfId="0" applyFont="1" applyBorder="1" applyAlignment="1">
      <alignment horizontal="right" wrapText="1" readingOrder="2"/>
    </xf>
    <xf numFmtId="0" fontId="7" fillId="0" borderId="46" xfId="0" applyFont="1" applyBorder="1" applyAlignment="1">
      <alignment horizontal="right" wrapText="1" readingOrder="2"/>
    </xf>
    <xf numFmtId="0" fontId="7" fillId="4" borderId="54" xfId="0" applyFont="1" applyFill="1" applyBorder="1" applyAlignment="1">
      <alignment horizontal="right" wrapText="1" readingOrder="2"/>
    </xf>
    <xf numFmtId="0" fontId="7" fillId="4" borderId="85" xfId="0" applyFont="1" applyFill="1" applyBorder="1" applyAlignment="1">
      <alignment horizontal="right" wrapText="1" readingOrder="2"/>
    </xf>
    <xf numFmtId="0" fontId="7" fillId="4" borderId="46" xfId="0" applyFont="1" applyFill="1" applyBorder="1" applyAlignment="1">
      <alignment horizontal="right" wrapText="1" readingOrder="2"/>
    </xf>
    <xf numFmtId="1" fontId="4" fillId="0" borderId="54" xfId="0" applyNumberFormat="1" applyFont="1" applyBorder="1" applyAlignment="1">
      <alignment horizontal="center" vertical="center"/>
    </xf>
    <xf numFmtId="1" fontId="4" fillId="0" borderId="46" xfId="0" applyNumberFormat="1" applyFont="1" applyBorder="1" applyAlignment="1">
      <alignment horizontal="center" vertical="center"/>
    </xf>
    <xf numFmtId="1" fontId="4" fillId="3" borderId="128" xfId="0" applyNumberFormat="1" applyFont="1" applyFill="1" applyBorder="1" applyAlignment="1">
      <alignment horizontal="center" vertical="center"/>
    </xf>
    <xf numFmtId="1" fontId="4" fillId="3" borderId="130"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24" xfId="0" applyFont="1" applyBorder="1" applyAlignment="1">
      <alignment horizontal="right" readingOrder="2"/>
    </xf>
    <xf numFmtId="1" fontId="4" fillId="4" borderId="54" xfId="0" applyNumberFormat="1" applyFont="1" applyFill="1" applyBorder="1" applyAlignment="1">
      <alignment horizontal="center" vertical="center"/>
    </xf>
    <xf numFmtId="1" fontId="4" fillId="4" borderId="46" xfId="0" applyNumberFormat="1" applyFont="1" applyFill="1" applyBorder="1" applyAlignment="1">
      <alignment horizontal="center" vertical="center"/>
    </xf>
    <xf numFmtId="1" fontId="4" fillId="0" borderId="16" xfId="0" applyNumberFormat="1" applyFont="1" applyBorder="1" applyAlignment="1">
      <alignment horizontal="center" vertical="center"/>
    </xf>
    <xf numFmtId="0" fontId="4" fillId="0" borderId="32" xfId="0" applyFont="1" applyBorder="1" applyAlignment="1">
      <alignment horizontal="center" vertical="center"/>
    </xf>
    <xf numFmtId="1" fontId="4" fillId="0" borderId="25" xfId="0" applyNumberFormat="1" applyFont="1" applyBorder="1" applyAlignment="1">
      <alignment horizontal="center"/>
    </xf>
    <xf numFmtId="1" fontId="4" fillId="0" borderId="26" xfId="0" applyNumberFormat="1" applyFont="1" applyBorder="1" applyAlignment="1">
      <alignment horizontal="center"/>
    </xf>
    <xf numFmtId="1" fontId="4" fillId="0" borderId="54" xfId="0" applyNumberFormat="1" applyFont="1" applyBorder="1" applyAlignment="1">
      <alignment horizontal="center"/>
    </xf>
    <xf numFmtId="1" fontId="4" fillId="0" borderId="46" xfId="0" applyNumberFormat="1" applyFont="1" applyBorder="1" applyAlignment="1">
      <alignment horizontal="center"/>
    </xf>
    <xf numFmtId="1" fontId="4" fillId="4" borderId="35" xfId="0" applyNumberFormat="1" applyFont="1" applyFill="1" applyBorder="1" applyAlignment="1">
      <alignment horizontal="center"/>
    </xf>
    <xf numFmtId="1" fontId="4" fillId="0" borderId="128" xfId="0" applyNumberFormat="1" applyFont="1" applyBorder="1" applyAlignment="1">
      <alignment horizontal="center"/>
    </xf>
    <xf numFmtId="1" fontId="4" fillId="0" borderId="130" xfId="0" applyNumberFormat="1" applyFont="1" applyBorder="1" applyAlignment="1">
      <alignment horizontal="center"/>
    </xf>
    <xf numFmtId="1" fontId="4" fillId="4" borderId="25" xfId="0" applyNumberFormat="1" applyFont="1" applyFill="1" applyBorder="1" applyAlignment="1">
      <alignment horizontal="center" vertical="center"/>
    </xf>
    <xf numFmtId="1" fontId="4" fillId="4" borderId="26" xfId="0" applyNumberFormat="1" applyFont="1" applyFill="1" applyBorder="1" applyAlignment="1">
      <alignment horizontal="center" vertical="center"/>
    </xf>
    <xf numFmtId="0" fontId="7" fillId="0" borderId="0" xfId="0" applyFont="1" applyAlignment="1">
      <alignment horizontal="right" wrapText="1" readingOrder="2"/>
    </xf>
    <xf numFmtId="0" fontId="1" fillId="0" borderId="12" xfId="0" applyFont="1" applyBorder="1" applyAlignment="1">
      <alignment horizontal="right" vertical="center" wrapText="1"/>
    </xf>
    <xf numFmtId="0" fontId="1" fillId="0" borderId="18" xfId="0" applyFont="1" applyBorder="1" applyAlignment="1">
      <alignment horizontal="right" vertical="center"/>
    </xf>
    <xf numFmtId="0" fontId="0" fillId="0" borderId="0" xfId="0" applyAlignment="1">
      <alignment horizontal="center"/>
    </xf>
    <xf numFmtId="0" fontId="7" fillId="0" borderId="0" xfId="0" applyFont="1" applyAlignment="1">
      <alignment horizontal="right" shrinkToFit="1" readingOrder="2"/>
    </xf>
    <xf numFmtId="0" fontId="2" fillId="2" borderId="9" xfId="0" applyFont="1" applyFill="1" applyBorder="1" applyAlignment="1">
      <alignment horizontal="right"/>
    </xf>
    <xf numFmtId="0" fontId="2" fillId="2" borderId="10" xfId="0" applyFont="1" applyFill="1" applyBorder="1" applyAlignment="1">
      <alignment horizontal="right"/>
    </xf>
    <xf numFmtId="0" fontId="1" fillId="0" borderId="2" xfId="0" applyFont="1" applyBorder="1" applyAlignment="1">
      <alignment horizontal="right" vertical="center" wrapText="1" readingOrder="2"/>
    </xf>
    <xf numFmtId="0" fontId="1" fillId="0" borderId="0" xfId="0" applyFont="1" applyAlignment="1">
      <alignment horizontal="right" vertical="center" wrapText="1" readingOrder="2"/>
    </xf>
    <xf numFmtId="0" fontId="4" fillId="4" borderId="54" xfId="0" applyFont="1" applyFill="1" applyBorder="1" applyAlignment="1">
      <alignment horizontal="center" vertical="center"/>
    </xf>
    <xf numFmtId="0" fontId="4" fillId="4" borderId="85" xfId="0" applyFont="1" applyFill="1" applyBorder="1" applyAlignment="1">
      <alignment horizontal="center" vertical="center"/>
    </xf>
    <xf numFmtId="0" fontId="4" fillId="4" borderId="83" xfId="0" applyFont="1" applyFill="1" applyBorder="1" applyAlignment="1">
      <alignment horizontal="center" vertical="center"/>
    </xf>
    <xf numFmtId="0" fontId="4" fillId="4" borderId="128" xfId="0" applyFont="1" applyFill="1" applyBorder="1" applyAlignment="1">
      <alignment horizontal="center" vertical="center"/>
    </xf>
    <xf numFmtId="0" fontId="4" fillId="4" borderId="129" xfId="0" applyFont="1" applyFill="1" applyBorder="1" applyAlignment="1">
      <alignment horizontal="center" vertical="center"/>
    </xf>
    <xf numFmtId="0" fontId="4" fillId="4" borderId="84"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27"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7" fillId="0" borderId="0" xfId="0" applyFont="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4" fillId="0" borderId="27" xfId="0" applyFont="1" applyBorder="1" applyAlignment="1">
      <alignment horizontal="right" wrapText="1"/>
    </xf>
    <xf numFmtId="0" fontId="4" fillId="0" borderId="34" xfId="0" applyFont="1" applyBorder="1" applyAlignment="1">
      <alignment horizontal="right" wrapText="1"/>
    </xf>
    <xf numFmtId="0" fontId="3" fillId="0" borderId="91" xfId="0" applyFont="1" applyBorder="1" applyAlignment="1">
      <alignment horizontal="center" vertical="center" wrapText="1"/>
    </xf>
    <xf numFmtId="0" fontId="3" fillId="0" borderId="93" xfId="0" applyFont="1" applyBorder="1" applyAlignment="1">
      <alignment horizontal="center" vertical="center"/>
    </xf>
    <xf numFmtId="0" fontId="4" fillId="0" borderId="90" xfId="0" applyFont="1" applyBorder="1" applyAlignment="1">
      <alignment horizontal="right" vertical="center" wrapText="1"/>
    </xf>
    <xf numFmtId="0" fontId="4" fillId="0" borderId="92" xfId="0" applyFont="1" applyBorder="1" applyAlignment="1">
      <alignment horizontal="right" vertical="center"/>
    </xf>
    <xf numFmtId="0" fontId="4" fillId="0" borderId="30" xfId="0" applyFont="1" applyBorder="1" applyAlignment="1">
      <alignment horizontal="right"/>
    </xf>
  </cellXfs>
  <cellStyles count="4">
    <cellStyle name="Comma 2" xfId="2" xr:uid="{00000000-0005-0000-0000-000000000000}"/>
    <cellStyle name="Normal" xfId="0" builtinId="0"/>
    <cellStyle name="Normal 2" xfId="1" xr:uid="{00000000-0005-0000-0000-000002000000}"/>
    <cellStyle name="Normal 3" xfId="3" xr:uid="{00000000-0005-0000-0000-000003000000}"/>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7" name="Rectangle 6">
          <a:extLst>
            <a:ext uri="{FF2B5EF4-FFF2-40B4-BE49-F238E27FC236}">
              <a16:creationId xmlns:a16="http://schemas.microsoft.com/office/drawing/2014/main" id="{0DFD74C0-9553-4D24-B156-2A91790730FB}"/>
            </a:ext>
          </a:extLst>
        </xdr:cNvPr>
        <xdr:cNvSpPr/>
      </xdr:nvSpPr>
      <xdr:spPr>
        <a:xfrm>
          <a:off x="112346580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8" name="5-Point Star 3">
          <a:extLst>
            <a:ext uri="{FF2B5EF4-FFF2-40B4-BE49-F238E27FC236}">
              <a16:creationId xmlns:a16="http://schemas.microsoft.com/office/drawing/2014/main" id="{35674262-3C53-4AE0-92F7-0802816ECA9C}"/>
            </a:ext>
          </a:extLst>
        </xdr:cNvPr>
        <xdr:cNvSpPr/>
      </xdr:nvSpPr>
      <xdr:spPr>
        <a:xfrm>
          <a:off x="112346708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371475</xdr:colOff>
      <xdr:row>6</xdr:row>
      <xdr:rowOff>66675</xdr:rowOff>
    </xdr:from>
    <xdr:to>
      <xdr:col>1</xdr:col>
      <xdr:colOff>479475</xdr:colOff>
      <xdr:row>6</xdr:row>
      <xdr:rowOff>174675</xdr:rowOff>
    </xdr:to>
    <xdr:sp macro="" textlink="">
      <xdr:nvSpPr>
        <xdr:cNvPr id="2" name="Rectangle 1">
          <a:extLst>
            <a:ext uri="{FF2B5EF4-FFF2-40B4-BE49-F238E27FC236}">
              <a16:creationId xmlns:a16="http://schemas.microsoft.com/office/drawing/2014/main" id="{E5924DB2-B993-439B-84C3-4657E0EAE904}"/>
            </a:ext>
          </a:extLst>
        </xdr:cNvPr>
        <xdr:cNvSpPr/>
      </xdr:nvSpPr>
      <xdr:spPr>
        <a:xfrm>
          <a:off x="11236191600" y="1885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282AA210-EDD7-46C9-B769-C842CE761DAF}"/>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4</xdr:row>
      <xdr:rowOff>66675</xdr:rowOff>
    </xdr:from>
    <xdr:to>
      <xdr:col>1</xdr:col>
      <xdr:colOff>479475</xdr:colOff>
      <xdr:row>4</xdr:row>
      <xdr:rowOff>174675</xdr:rowOff>
    </xdr:to>
    <xdr:sp macro="" textlink="">
      <xdr:nvSpPr>
        <xdr:cNvPr id="4" name="Rectangle 3">
          <a:extLst>
            <a:ext uri="{FF2B5EF4-FFF2-40B4-BE49-F238E27FC236}">
              <a16:creationId xmlns:a16="http://schemas.microsoft.com/office/drawing/2014/main" id="{FED43F40-B76F-46C0-8B06-5B391555A960}"/>
            </a:ext>
          </a:extLst>
        </xdr:cNvPr>
        <xdr:cNvSpPr/>
      </xdr:nvSpPr>
      <xdr:spPr>
        <a:xfrm>
          <a:off x="11236191600" y="1409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5" name="Rectangle 4">
          <a:extLst>
            <a:ext uri="{FF2B5EF4-FFF2-40B4-BE49-F238E27FC236}">
              <a16:creationId xmlns:a16="http://schemas.microsoft.com/office/drawing/2014/main" id="{E9AB970A-7511-439E-8638-C6152BCEBA0E}"/>
            </a:ext>
          </a:extLst>
        </xdr:cNvPr>
        <xdr:cNvSpPr/>
      </xdr:nvSpPr>
      <xdr:spPr>
        <a:xfrm>
          <a:off x="11236201125" y="2352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6" name="Rectangle 5">
          <a:extLst>
            <a:ext uri="{FF2B5EF4-FFF2-40B4-BE49-F238E27FC236}">
              <a16:creationId xmlns:a16="http://schemas.microsoft.com/office/drawing/2014/main" id="{BB329B86-2668-4BFD-A8FD-5FAC40BC4857}"/>
            </a:ext>
          </a:extLst>
        </xdr:cNvPr>
        <xdr:cNvSpPr/>
      </xdr:nvSpPr>
      <xdr:spPr>
        <a:xfrm>
          <a:off x="11236191600" y="3314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4</xdr:row>
      <xdr:rowOff>66675</xdr:rowOff>
    </xdr:from>
    <xdr:to>
      <xdr:col>1</xdr:col>
      <xdr:colOff>479475</xdr:colOff>
      <xdr:row>4</xdr:row>
      <xdr:rowOff>174675</xdr:rowOff>
    </xdr:to>
    <xdr:sp macro="" textlink="">
      <xdr:nvSpPr>
        <xdr:cNvPr id="7" name="Rectangle 6">
          <a:extLst>
            <a:ext uri="{FF2B5EF4-FFF2-40B4-BE49-F238E27FC236}">
              <a16:creationId xmlns:a16="http://schemas.microsoft.com/office/drawing/2014/main" id="{AACCC7D4-CA8E-48A5-B60B-0F28B138DAFF}"/>
            </a:ext>
          </a:extLst>
        </xdr:cNvPr>
        <xdr:cNvSpPr/>
      </xdr:nvSpPr>
      <xdr:spPr>
        <a:xfrm>
          <a:off x="11236191600" y="1409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370416</xdr:colOff>
      <xdr:row>10</xdr:row>
      <xdr:rowOff>63500</xdr:rowOff>
    </xdr:from>
    <xdr:to>
      <xdr:col>1</xdr:col>
      <xdr:colOff>478416</xdr:colOff>
      <xdr:row>10</xdr:row>
      <xdr:rowOff>171500</xdr:rowOff>
    </xdr:to>
    <xdr:sp macro="" textlink="">
      <xdr:nvSpPr>
        <xdr:cNvPr id="8" name="Rectangle 7">
          <a:extLst>
            <a:ext uri="{FF2B5EF4-FFF2-40B4-BE49-F238E27FC236}">
              <a16:creationId xmlns:a16="http://schemas.microsoft.com/office/drawing/2014/main" id="{C8B767CD-B908-4448-8E30-98EEA84FB30F}"/>
            </a:ext>
          </a:extLst>
        </xdr:cNvPr>
        <xdr:cNvSpPr/>
      </xdr:nvSpPr>
      <xdr:spPr>
        <a:xfrm>
          <a:off x="11236192659" y="28352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368674</xdr:colOff>
      <xdr:row>15</xdr:row>
      <xdr:rowOff>53787</xdr:rowOff>
    </xdr:from>
    <xdr:to>
      <xdr:col>1</xdr:col>
      <xdr:colOff>476674</xdr:colOff>
      <xdr:row>15</xdr:row>
      <xdr:rowOff>161787</xdr:rowOff>
    </xdr:to>
    <xdr:sp macro="" textlink="">
      <xdr:nvSpPr>
        <xdr:cNvPr id="9" name="Rectangle 8">
          <a:extLst>
            <a:ext uri="{FF2B5EF4-FFF2-40B4-BE49-F238E27FC236}">
              <a16:creationId xmlns:a16="http://schemas.microsoft.com/office/drawing/2014/main" id="{E5EA034F-156A-43D8-BCED-1BB6CBCB6DE3}"/>
            </a:ext>
          </a:extLst>
        </xdr:cNvPr>
        <xdr:cNvSpPr/>
      </xdr:nvSpPr>
      <xdr:spPr>
        <a:xfrm>
          <a:off x="11236194401" y="402571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359149</xdr:colOff>
      <xdr:row>24</xdr:row>
      <xdr:rowOff>53787</xdr:rowOff>
    </xdr:from>
    <xdr:to>
      <xdr:col>1</xdr:col>
      <xdr:colOff>467149</xdr:colOff>
      <xdr:row>24</xdr:row>
      <xdr:rowOff>161787</xdr:rowOff>
    </xdr:to>
    <xdr:sp macro="" textlink="">
      <xdr:nvSpPr>
        <xdr:cNvPr id="10" name="Rectangle 9">
          <a:extLst>
            <a:ext uri="{FF2B5EF4-FFF2-40B4-BE49-F238E27FC236}">
              <a16:creationId xmlns:a16="http://schemas.microsoft.com/office/drawing/2014/main" id="{6D93AA4E-D894-4D4A-8219-D6C4ED2963B3}"/>
            </a:ext>
          </a:extLst>
        </xdr:cNvPr>
        <xdr:cNvSpPr/>
      </xdr:nvSpPr>
      <xdr:spPr>
        <a:xfrm>
          <a:off x="11236203926" y="61688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333375</xdr:colOff>
      <xdr:row>33</xdr:row>
      <xdr:rowOff>66675</xdr:rowOff>
    </xdr:from>
    <xdr:to>
      <xdr:col>1</xdr:col>
      <xdr:colOff>441375</xdr:colOff>
      <xdr:row>33</xdr:row>
      <xdr:rowOff>174675</xdr:rowOff>
    </xdr:to>
    <xdr:sp macro="" textlink="">
      <xdr:nvSpPr>
        <xdr:cNvPr id="11" name="Rectangle 10">
          <a:extLst>
            <a:ext uri="{FF2B5EF4-FFF2-40B4-BE49-F238E27FC236}">
              <a16:creationId xmlns:a16="http://schemas.microsoft.com/office/drawing/2014/main" id="{9E631590-940D-4249-9022-569DCBABDDA1}"/>
            </a:ext>
          </a:extLst>
        </xdr:cNvPr>
        <xdr:cNvSpPr/>
      </xdr:nvSpPr>
      <xdr:spPr>
        <a:xfrm>
          <a:off x="11236229700" y="83248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361950</xdr:colOff>
      <xdr:row>7</xdr:row>
      <xdr:rowOff>66675</xdr:rowOff>
    </xdr:from>
    <xdr:to>
      <xdr:col>1</xdr:col>
      <xdr:colOff>469950</xdr:colOff>
      <xdr:row>7</xdr:row>
      <xdr:rowOff>174675</xdr:rowOff>
    </xdr:to>
    <xdr:sp macro="" textlink="">
      <xdr:nvSpPr>
        <xdr:cNvPr id="2" name="Rectangle 1">
          <a:extLst>
            <a:ext uri="{FF2B5EF4-FFF2-40B4-BE49-F238E27FC236}">
              <a16:creationId xmlns:a16="http://schemas.microsoft.com/office/drawing/2014/main" id="{6FBE7D26-4EA1-4120-8A4B-F309CEF1A13F}"/>
            </a:ext>
          </a:extLst>
        </xdr:cNvPr>
        <xdr:cNvSpPr/>
      </xdr:nvSpPr>
      <xdr:spPr>
        <a:xfrm>
          <a:off x="11236020150" y="2124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3" name="Rectangle 2">
          <a:extLst>
            <a:ext uri="{FF2B5EF4-FFF2-40B4-BE49-F238E27FC236}">
              <a16:creationId xmlns:a16="http://schemas.microsoft.com/office/drawing/2014/main" id="{C0D78819-5582-4210-ABFE-84DB77363187}"/>
            </a:ext>
          </a:extLst>
        </xdr:cNvPr>
        <xdr:cNvSpPr/>
      </xdr:nvSpPr>
      <xdr:spPr>
        <a:xfrm>
          <a:off x="11236010625" y="260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66675</xdr:rowOff>
    </xdr:from>
    <xdr:to>
      <xdr:col>1</xdr:col>
      <xdr:colOff>469950</xdr:colOff>
      <xdr:row>5</xdr:row>
      <xdr:rowOff>174675</xdr:rowOff>
    </xdr:to>
    <xdr:sp macro="" textlink="">
      <xdr:nvSpPr>
        <xdr:cNvPr id="4" name="Rectangle 3">
          <a:extLst>
            <a:ext uri="{FF2B5EF4-FFF2-40B4-BE49-F238E27FC236}">
              <a16:creationId xmlns:a16="http://schemas.microsoft.com/office/drawing/2014/main" id="{E802593E-2D29-4FCE-B3CC-8AE4FF717F83}"/>
            </a:ext>
          </a:extLst>
        </xdr:cNvPr>
        <xdr:cNvSpPr/>
      </xdr:nvSpPr>
      <xdr:spPr>
        <a:xfrm>
          <a:off x="11236020150"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5" name="Rectangle 4">
          <a:extLst>
            <a:ext uri="{FF2B5EF4-FFF2-40B4-BE49-F238E27FC236}">
              <a16:creationId xmlns:a16="http://schemas.microsoft.com/office/drawing/2014/main" id="{81B5BBD3-F53B-46F3-AD83-3CF6E204D01F}"/>
            </a:ext>
          </a:extLst>
        </xdr:cNvPr>
        <xdr:cNvSpPr/>
      </xdr:nvSpPr>
      <xdr:spPr>
        <a:xfrm>
          <a:off x="11236010625" y="3790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66675</xdr:rowOff>
    </xdr:from>
    <xdr:to>
      <xdr:col>1</xdr:col>
      <xdr:colOff>469950</xdr:colOff>
      <xdr:row>5</xdr:row>
      <xdr:rowOff>174675</xdr:rowOff>
    </xdr:to>
    <xdr:sp macro="" textlink="">
      <xdr:nvSpPr>
        <xdr:cNvPr id="6" name="Rectangle 5">
          <a:extLst>
            <a:ext uri="{FF2B5EF4-FFF2-40B4-BE49-F238E27FC236}">
              <a16:creationId xmlns:a16="http://schemas.microsoft.com/office/drawing/2014/main" id="{3FF04275-5672-4871-8F03-E758EC9AF342}"/>
            </a:ext>
          </a:extLst>
        </xdr:cNvPr>
        <xdr:cNvSpPr/>
      </xdr:nvSpPr>
      <xdr:spPr>
        <a:xfrm>
          <a:off x="11236020150" y="16478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11</xdr:row>
      <xdr:rowOff>66675</xdr:rowOff>
    </xdr:from>
    <xdr:to>
      <xdr:col>1</xdr:col>
      <xdr:colOff>460425</xdr:colOff>
      <xdr:row>11</xdr:row>
      <xdr:rowOff>174675</xdr:rowOff>
    </xdr:to>
    <xdr:sp macro="" textlink="">
      <xdr:nvSpPr>
        <xdr:cNvPr id="7" name="Rectangle 6">
          <a:extLst>
            <a:ext uri="{FF2B5EF4-FFF2-40B4-BE49-F238E27FC236}">
              <a16:creationId xmlns:a16="http://schemas.microsoft.com/office/drawing/2014/main" id="{322466CC-5FB3-4F09-8F32-C87702BEDF23}"/>
            </a:ext>
          </a:extLst>
        </xdr:cNvPr>
        <xdr:cNvSpPr/>
      </xdr:nvSpPr>
      <xdr:spPr>
        <a:xfrm>
          <a:off x="11236029675" y="30765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17</xdr:row>
      <xdr:rowOff>57151</xdr:rowOff>
    </xdr:from>
    <xdr:to>
      <xdr:col>1</xdr:col>
      <xdr:colOff>481156</xdr:colOff>
      <xdr:row>17</xdr:row>
      <xdr:rowOff>165151</xdr:rowOff>
    </xdr:to>
    <xdr:sp macro="" textlink="">
      <xdr:nvSpPr>
        <xdr:cNvPr id="8" name="Rectangle 7">
          <a:extLst>
            <a:ext uri="{FF2B5EF4-FFF2-40B4-BE49-F238E27FC236}">
              <a16:creationId xmlns:a16="http://schemas.microsoft.com/office/drawing/2014/main" id="{C04AF416-EA5D-4927-8DCA-8DFD24D44AEE}"/>
            </a:ext>
          </a:extLst>
        </xdr:cNvPr>
        <xdr:cNvSpPr/>
      </xdr:nvSpPr>
      <xdr:spPr>
        <a:xfrm>
          <a:off x="11236008944" y="45053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26</xdr:row>
      <xdr:rowOff>57151</xdr:rowOff>
    </xdr:from>
    <xdr:to>
      <xdr:col>1</xdr:col>
      <xdr:colOff>481156</xdr:colOff>
      <xdr:row>26</xdr:row>
      <xdr:rowOff>165151</xdr:rowOff>
    </xdr:to>
    <xdr:sp macro="" textlink="">
      <xdr:nvSpPr>
        <xdr:cNvPr id="9" name="Rectangle 8">
          <a:extLst>
            <a:ext uri="{FF2B5EF4-FFF2-40B4-BE49-F238E27FC236}">
              <a16:creationId xmlns:a16="http://schemas.microsoft.com/office/drawing/2014/main" id="{F555117D-EB80-41B7-BED8-52059C2EA430}"/>
            </a:ext>
          </a:extLst>
        </xdr:cNvPr>
        <xdr:cNvSpPr/>
      </xdr:nvSpPr>
      <xdr:spPr>
        <a:xfrm>
          <a:off x="11236008944" y="66484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35</xdr:row>
      <xdr:rowOff>66675</xdr:rowOff>
    </xdr:from>
    <xdr:to>
      <xdr:col>1</xdr:col>
      <xdr:colOff>469950</xdr:colOff>
      <xdr:row>35</xdr:row>
      <xdr:rowOff>174675</xdr:rowOff>
    </xdr:to>
    <xdr:sp macro="" textlink="">
      <xdr:nvSpPr>
        <xdr:cNvPr id="10" name="Rectangle 9">
          <a:extLst>
            <a:ext uri="{FF2B5EF4-FFF2-40B4-BE49-F238E27FC236}">
              <a16:creationId xmlns:a16="http://schemas.microsoft.com/office/drawing/2014/main" id="{DA8EBAC1-94FB-48A3-9598-EF7D2E09A743}"/>
            </a:ext>
          </a:extLst>
        </xdr:cNvPr>
        <xdr:cNvSpPr/>
      </xdr:nvSpPr>
      <xdr:spPr>
        <a:xfrm>
          <a:off x="11236020150" y="88011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361950</xdr:colOff>
      <xdr:row>7</xdr:row>
      <xdr:rowOff>57150</xdr:rowOff>
    </xdr:from>
    <xdr:to>
      <xdr:col>1</xdr:col>
      <xdr:colOff>469950</xdr:colOff>
      <xdr:row>7</xdr:row>
      <xdr:rowOff>165150</xdr:rowOff>
    </xdr:to>
    <xdr:sp macro="" textlink="">
      <xdr:nvSpPr>
        <xdr:cNvPr id="2" name="Rectangle 1">
          <a:extLst>
            <a:ext uri="{FF2B5EF4-FFF2-40B4-BE49-F238E27FC236}">
              <a16:creationId xmlns:a16="http://schemas.microsoft.com/office/drawing/2014/main" id="{27E7FA16-B2DE-4DDD-AAC5-370E4D3F677C}"/>
            </a:ext>
          </a:extLst>
        </xdr:cNvPr>
        <xdr:cNvSpPr/>
      </xdr:nvSpPr>
      <xdr:spPr>
        <a:xfrm>
          <a:off x="11236391625" y="17907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57150</xdr:rowOff>
    </xdr:from>
    <xdr:to>
      <xdr:col>1</xdr:col>
      <xdr:colOff>479475</xdr:colOff>
      <xdr:row>9</xdr:row>
      <xdr:rowOff>165150</xdr:rowOff>
    </xdr:to>
    <xdr:sp macro="" textlink="">
      <xdr:nvSpPr>
        <xdr:cNvPr id="3" name="Rectangle 2">
          <a:extLst>
            <a:ext uri="{FF2B5EF4-FFF2-40B4-BE49-F238E27FC236}">
              <a16:creationId xmlns:a16="http://schemas.microsoft.com/office/drawing/2014/main" id="{811CAB6D-46E2-4021-9E5C-9676D4EE603C}"/>
            </a:ext>
          </a:extLst>
        </xdr:cNvPr>
        <xdr:cNvSpPr/>
      </xdr:nvSpPr>
      <xdr:spPr>
        <a:xfrm>
          <a:off x="11236382100" y="22669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4" name="Rectangle 3">
          <a:extLst>
            <a:ext uri="{FF2B5EF4-FFF2-40B4-BE49-F238E27FC236}">
              <a16:creationId xmlns:a16="http://schemas.microsoft.com/office/drawing/2014/main" id="{0F74B1BB-75A9-45F7-8A1F-C6D0A2BB0AFE}"/>
            </a:ext>
          </a:extLst>
        </xdr:cNvPr>
        <xdr:cNvSpPr/>
      </xdr:nvSpPr>
      <xdr:spPr>
        <a:xfrm>
          <a:off x="11236391625"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5" name="Rectangle 4">
          <a:extLst>
            <a:ext uri="{FF2B5EF4-FFF2-40B4-BE49-F238E27FC236}">
              <a16:creationId xmlns:a16="http://schemas.microsoft.com/office/drawing/2014/main" id="{C9CF0BB3-34B8-4DC8-A3A5-4E379A27777A}"/>
            </a:ext>
          </a:extLst>
        </xdr:cNvPr>
        <xdr:cNvSpPr/>
      </xdr:nvSpPr>
      <xdr:spPr>
        <a:xfrm>
          <a:off x="11236382100" y="32289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6" name="Rectangle 5">
          <a:extLst>
            <a:ext uri="{FF2B5EF4-FFF2-40B4-BE49-F238E27FC236}">
              <a16:creationId xmlns:a16="http://schemas.microsoft.com/office/drawing/2014/main" id="{26D18335-40FA-4F7F-8C77-D28581EF0422}"/>
            </a:ext>
          </a:extLst>
        </xdr:cNvPr>
        <xdr:cNvSpPr/>
      </xdr:nvSpPr>
      <xdr:spPr>
        <a:xfrm>
          <a:off x="11236391625" y="1314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387645</xdr:colOff>
      <xdr:row>11</xdr:row>
      <xdr:rowOff>55378</xdr:rowOff>
    </xdr:from>
    <xdr:to>
      <xdr:col>1</xdr:col>
      <xdr:colOff>495645</xdr:colOff>
      <xdr:row>11</xdr:row>
      <xdr:rowOff>163378</xdr:rowOff>
    </xdr:to>
    <xdr:sp macro="" textlink="">
      <xdr:nvSpPr>
        <xdr:cNvPr id="7" name="Rectangle 6">
          <a:extLst>
            <a:ext uri="{FF2B5EF4-FFF2-40B4-BE49-F238E27FC236}">
              <a16:creationId xmlns:a16="http://schemas.microsoft.com/office/drawing/2014/main" id="{09243C6B-33B5-4775-B2EC-05EBC7FB195E}"/>
            </a:ext>
          </a:extLst>
        </xdr:cNvPr>
        <xdr:cNvSpPr/>
      </xdr:nvSpPr>
      <xdr:spPr>
        <a:xfrm>
          <a:off x="11236365930" y="27414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16</xdr:row>
      <xdr:rowOff>56208</xdr:rowOff>
    </xdr:from>
    <xdr:to>
      <xdr:col>1</xdr:col>
      <xdr:colOff>458540</xdr:colOff>
      <xdr:row>16</xdr:row>
      <xdr:rowOff>164208</xdr:rowOff>
    </xdr:to>
    <xdr:sp macro="" textlink="">
      <xdr:nvSpPr>
        <xdr:cNvPr id="8" name="Rectangle 7">
          <a:extLst>
            <a:ext uri="{FF2B5EF4-FFF2-40B4-BE49-F238E27FC236}">
              <a16:creationId xmlns:a16="http://schemas.microsoft.com/office/drawing/2014/main" id="{7DDA038F-FE02-4E32-9BCF-18BEA7E46F43}"/>
            </a:ext>
          </a:extLst>
        </xdr:cNvPr>
        <xdr:cNvSpPr/>
      </xdr:nvSpPr>
      <xdr:spPr>
        <a:xfrm>
          <a:off x="11236403035" y="394240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350540</xdr:colOff>
      <xdr:row>25</xdr:row>
      <xdr:rowOff>56208</xdr:rowOff>
    </xdr:from>
    <xdr:to>
      <xdr:col>1</xdr:col>
      <xdr:colOff>458540</xdr:colOff>
      <xdr:row>25</xdr:row>
      <xdr:rowOff>164208</xdr:rowOff>
    </xdr:to>
    <xdr:sp macro="" textlink="">
      <xdr:nvSpPr>
        <xdr:cNvPr id="9" name="Rectangle 8">
          <a:extLst>
            <a:ext uri="{FF2B5EF4-FFF2-40B4-BE49-F238E27FC236}">
              <a16:creationId xmlns:a16="http://schemas.microsoft.com/office/drawing/2014/main" id="{0CAE4C60-90FB-43F3-9E77-C0FE1BA5D7A8}"/>
            </a:ext>
          </a:extLst>
        </xdr:cNvPr>
        <xdr:cNvSpPr/>
      </xdr:nvSpPr>
      <xdr:spPr>
        <a:xfrm>
          <a:off x="11236403035" y="60855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365495</xdr:colOff>
      <xdr:row>34</xdr:row>
      <xdr:rowOff>66453</xdr:rowOff>
    </xdr:from>
    <xdr:to>
      <xdr:col>1</xdr:col>
      <xdr:colOff>473495</xdr:colOff>
      <xdr:row>34</xdr:row>
      <xdr:rowOff>174453</xdr:rowOff>
    </xdr:to>
    <xdr:sp macro="" textlink="">
      <xdr:nvSpPr>
        <xdr:cNvPr id="10" name="Rectangle 9">
          <a:extLst>
            <a:ext uri="{FF2B5EF4-FFF2-40B4-BE49-F238E27FC236}">
              <a16:creationId xmlns:a16="http://schemas.microsoft.com/office/drawing/2014/main" id="{110D405B-27F5-4FA1-8F49-695FFC483972}"/>
            </a:ext>
          </a:extLst>
        </xdr:cNvPr>
        <xdr:cNvSpPr/>
      </xdr:nvSpPr>
      <xdr:spPr>
        <a:xfrm>
          <a:off x="11236388080" y="823890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340783</xdr:colOff>
      <xdr:row>8</xdr:row>
      <xdr:rowOff>45508</xdr:rowOff>
    </xdr:from>
    <xdr:to>
      <xdr:col>1</xdr:col>
      <xdr:colOff>448783</xdr:colOff>
      <xdr:row>8</xdr:row>
      <xdr:rowOff>153508</xdr:rowOff>
    </xdr:to>
    <xdr:sp macro="" textlink="">
      <xdr:nvSpPr>
        <xdr:cNvPr id="2" name="Rectangle 1">
          <a:extLst>
            <a:ext uri="{FF2B5EF4-FFF2-40B4-BE49-F238E27FC236}">
              <a16:creationId xmlns:a16="http://schemas.microsoft.com/office/drawing/2014/main" id="{72A4CCE6-B4AA-4CF2-80B7-CD9F14E63E30}"/>
            </a:ext>
          </a:extLst>
        </xdr:cNvPr>
        <xdr:cNvSpPr/>
      </xdr:nvSpPr>
      <xdr:spPr>
        <a:xfrm>
          <a:off x="11234679242" y="20362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10</xdr:row>
      <xdr:rowOff>66675</xdr:rowOff>
    </xdr:from>
    <xdr:to>
      <xdr:col>1</xdr:col>
      <xdr:colOff>447725</xdr:colOff>
      <xdr:row>10</xdr:row>
      <xdr:rowOff>174675</xdr:rowOff>
    </xdr:to>
    <xdr:sp macro="" textlink="">
      <xdr:nvSpPr>
        <xdr:cNvPr id="3" name="Rectangle 2">
          <a:extLst>
            <a:ext uri="{FF2B5EF4-FFF2-40B4-BE49-F238E27FC236}">
              <a16:creationId xmlns:a16="http://schemas.microsoft.com/office/drawing/2014/main" id="{5F1854E1-F70B-4728-A9E9-482173AA250F}"/>
            </a:ext>
          </a:extLst>
        </xdr:cNvPr>
        <xdr:cNvSpPr/>
      </xdr:nvSpPr>
      <xdr:spPr>
        <a:xfrm>
          <a:off x="11234680300" y="253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66675</xdr:rowOff>
    </xdr:from>
    <xdr:to>
      <xdr:col>1</xdr:col>
      <xdr:colOff>469950</xdr:colOff>
      <xdr:row>6</xdr:row>
      <xdr:rowOff>174675</xdr:rowOff>
    </xdr:to>
    <xdr:sp macro="" textlink="">
      <xdr:nvSpPr>
        <xdr:cNvPr id="4" name="Rectangle 3">
          <a:extLst>
            <a:ext uri="{FF2B5EF4-FFF2-40B4-BE49-F238E27FC236}">
              <a16:creationId xmlns:a16="http://schemas.microsoft.com/office/drawing/2014/main" id="{B4BF9C92-9F13-468F-BCEA-1F94674BF372}"/>
            </a:ext>
          </a:extLst>
        </xdr:cNvPr>
        <xdr:cNvSpPr/>
      </xdr:nvSpPr>
      <xdr:spPr>
        <a:xfrm>
          <a:off x="11234658075"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5" name="Rectangle 4">
          <a:extLst>
            <a:ext uri="{FF2B5EF4-FFF2-40B4-BE49-F238E27FC236}">
              <a16:creationId xmlns:a16="http://schemas.microsoft.com/office/drawing/2014/main" id="{349CB442-6AC2-49D9-86EB-F280E7C5BFE4}"/>
            </a:ext>
          </a:extLst>
        </xdr:cNvPr>
        <xdr:cNvSpPr/>
      </xdr:nvSpPr>
      <xdr:spPr>
        <a:xfrm>
          <a:off x="11234659133" y="37348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12</xdr:row>
      <xdr:rowOff>57150</xdr:rowOff>
    </xdr:from>
    <xdr:to>
      <xdr:col>1</xdr:col>
      <xdr:colOff>469950</xdr:colOff>
      <xdr:row>12</xdr:row>
      <xdr:rowOff>165150</xdr:rowOff>
    </xdr:to>
    <xdr:sp macro="" textlink="">
      <xdr:nvSpPr>
        <xdr:cNvPr id="6" name="Rectangle 5">
          <a:extLst>
            <a:ext uri="{FF2B5EF4-FFF2-40B4-BE49-F238E27FC236}">
              <a16:creationId xmlns:a16="http://schemas.microsoft.com/office/drawing/2014/main" id="{0E468D51-7D96-4511-9079-D91530250ADA}"/>
            </a:ext>
          </a:extLst>
        </xdr:cNvPr>
        <xdr:cNvSpPr/>
      </xdr:nvSpPr>
      <xdr:spPr>
        <a:xfrm>
          <a:off x="11234658075" y="30003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18</xdr:row>
      <xdr:rowOff>56809</xdr:rowOff>
    </xdr:from>
    <xdr:to>
      <xdr:col>1</xdr:col>
      <xdr:colOff>480875</xdr:colOff>
      <xdr:row>18</xdr:row>
      <xdr:rowOff>164809</xdr:rowOff>
    </xdr:to>
    <xdr:sp macro="" textlink="">
      <xdr:nvSpPr>
        <xdr:cNvPr id="7" name="Rectangle 6">
          <a:extLst>
            <a:ext uri="{FF2B5EF4-FFF2-40B4-BE49-F238E27FC236}">
              <a16:creationId xmlns:a16="http://schemas.microsoft.com/office/drawing/2014/main" id="{1CFF607B-C7BD-4654-AF75-3BC9F01277CA}"/>
            </a:ext>
          </a:extLst>
        </xdr:cNvPr>
        <xdr:cNvSpPr/>
      </xdr:nvSpPr>
      <xdr:spPr>
        <a:xfrm>
          <a:off x="11234647150" y="443830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372875</xdr:colOff>
      <xdr:row>27</xdr:row>
      <xdr:rowOff>56809</xdr:rowOff>
    </xdr:from>
    <xdr:to>
      <xdr:col>1</xdr:col>
      <xdr:colOff>480875</xdr:colOff>
      <xdr:row>27</xdr:row>
      <xdr:rowOff>164809</xdr:rowOff>
    </xdr:to>
    <xdr:sp macro="" textlink="">
      <xdr:nvSpPr>
        <xdr:cNvPr id="8" name="Rectangle 7">
          <a:extLst>
            <a:ext uri="{FF2B5EF4-FFF2-40B4-BE49-F238E27FC236}">
              <a16:creationId xmlns:a16="http://schemas.microsoft.com/office/drawing/2014/main" id="{A76E0BDF-C36B-4CDC-A7FF-71190B4FC335}"/>
            </a:ext>
          </a:extLst>
        </xdr:cNvPr>
        <xdr:cNvSpPr/>
      </xdr:nvSpPr>
      <xdr:spPr>
        <a:xfrm>
          <a:off x="11234647150" y="658143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36</xdr:row>
      <xdr:rowOff>57150</xdr:rowOff>
    </xdr:from>
    <xdr:to>
      <xdr:col>1</xdr:col>
      <xdr:colOff>469950</xdr:colOff>
      <xdr:row>36</xdr:row>
      <xdr:rowOff>165150</xdr:rowOff>
    </xdr:to>
    <xdr:sp macro="" textlink="">
      <xdr:nvSpPr>
        <xdr:cNvPr id="9" name="Rectangle 8">
          <a:extLst>
            <a:ext uri="{FF2B5EF4-FFF2-40B4-BE49-F238E27FC236}">
              <a16:creationId xmlns:a16="http://schemas.microsoft.com/office/drawing/2014/main" id="{042752EF-09D0-4B2F-A00A-2517EE7B1C48}"/>
            </a:ext>
          </a:extLst>
        </xdr:cNvPr>
        <xdr:cNvSpPr/>
      </xdr:nvSpPr>
      <xdr:spPr>
        <a:xfrm>
          <a:off x="11234658075" y="8724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7</xdr:row>
      <xdr:rowOff>57150</xdr:rowOff>
    </xdr:from>
    <xdr:to>
      <xdr:col>1</xdr:col>
      <xdr:colOff>498525</xdr:colOff>
      <xdr:row>7</xdr:row>
      <xdr:rowOff>165150</xdr:rowOff>
    </xdr:to>
    <xdr:sp macro="" textlink="">
      <xdr:nvSpPr>
        <xdr:cNvPr id="2" name="Rectangle 1">
          <a:extLst>
            <a:ext uri="{FF2B5EF4-FFF2-40B4-BE49-F238E27FC236}">
              <a16:creationId xmlns:a16="http://schemas.microsoft.com/office/drawing/2014/main" id="{00000000-0008-0000-0800-000002000000}"/>
            </a:ext>
          </a:extLst>
        </xdr:cNvPr>
        <xdr:cNvSpPr/>
      </xdr:nvSpPr>
      <xdr:spPr>
        <a:xfrm>
          <a:off x="11235467700" y="2019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9</xdr:row>
      <xdr:rowOff>66675</xdr:rowOff>
    </xdr:from>
    <xdr:to>
      <xdr:col>1</xdr:col>
      <xdr:colOff>498525</xdr:colOff>
      <xdr:row>9</xdr:row>
      <xdr:rowOff>174675</xdr:rowOff>
    </xdr:to>
    <xdr:sp macro="" textlink="">
      <xdr:nvSpPr>
        <xdr:cNvPr id="3" name="Rectangle 2">
          <a:extLst>
            <a:ext uri="{FF2B5EF4-FFF2-40B4-BE49-F238E27FC236}">
              <a16:creationId xmlns:a16="http://schemas.microsoft.com/office/drawing/2014/main" id="{00000000-0008-0000-0800-000003000000}"/>
            </a:ext>
          </a:extLst>
        </xdr:cNvPr>
        <xdr:cNvSpPr/>
      </xdr:nvSpPr>
      <xdr:spPr>
        <a:xfrm>
          <a:off x="11235467700" y="25050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400050</xdr:colOff>
      <xdr:row>16</xdr:row>
      <xdr:rowOff>38100</xdr:rowOff>
    </xdr:from>
    <xdr:to>
      <xdr:col>1</xdr:col>
      <xdr:colOff>508050</xdr:colOff>
      <xdr:row>16</xdr:row>
      <xdr:rowOff>146100</xdr:rowOff>
    </xdr:to>
    <xdr:sp macro="" textlink="">
      <xdr:nvSpPr>
        <xdr:cNvPr id="4" name="Rectangle 3">
          <a:extLst>
            <a:ext uri="{FF2B5EF4-FFF2-40B4-BE49-F238E27FC236}">
              <a16:creationId xmlns:a16="http://schemas.microsoft.com/office/drawing/2014/main" id="{00000000-0008-0000-0800-000004000000}"/>
            </a:ext>
          </a:extLst>
        </xdr:cNvPr>
        <xdr:cNvSpPr/>
      </xdr:nvSpPr>
      <xdr:spPr>
        <a:xfrm>
          <a:off x="11235458175" y="4152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5" name="Rectangle 4">
          <a:extLst>
            <a:ext uri="{FF2B5EF4-FFF2-40B4-BE49-F238E27FC236}">
              <a16:creationId xmlns:a16="http://schemas.microsoft.com/office/drawing/2014/main" id="{00000000-0008-0000-0800-000005000000}"/>
            </a:ext>
          </a:extLst>
        </xdr:cNvPr>
        <xdr:cNvSpPr/>
      </xdr:nvSpPr>
      <xdr:spPr>
        <a:xfrm>
          <a:off x="112354867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5</xdr:row>
      <xdr:rowOff>57150</xdr:rowOff>
    </xdr:from>
    <xdr:to>
      <xdr:col>1</xdr:col>
      <xdr:colOff>469950</xdr:colOff>
      <xdr:row>5</xdr:row>
      <xdr:rowOff>165150</xdr:rowOff>
    </xdr:to>
    <xdr:sp macro="" textlink="">
      <xdr:nvSpPr>
        <xdr:cNvPr id="6" name="Rectangle 5">
          <a:extLst>
            <a:ext uri="{FF2B5EF4-FFF2-40B4-BE49-F238E27FC236}">
              <a16:creationId xmlns:a16="http://schemas.microsoft.com/office/drawing/2014/main" id="{00000000-0008-0000-0800-000006000000}"/>
            </a:ext>
          </a:extLst>
        </xdr:cNvPr>
        <xdr:cNvSpPr/>
      </xdr:nvSpPr>
      <xdr:spPr>
        <a:xfrm>
          <a:off x="11235496275" y="1781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14</xdr:row>
      <xdr:rowOff>66675</xdr:rowOff>
    </xdr:from>
    <xdr:to>
      <xdr:col>1</xdr:col>
      <xdr:colOff>469950</xdr:colOff>
      <xdr:row>14</xdr:row>
      <xdr:rowOff>174675</xdr:rowOff>
    </xdr:to>
    <xdr:sp macro="" textlink="">
      <xdr:nvSpPr>
        <xdr:cNvPr id="7" name="Rectangle 6">
          <a:extLst>
            <a:ext uri="{FF2B5EF4-FFF2-40B4-BE49-F238E27FC236}">
              <a16:creationId xmlns:a16="http://schemas.microsoft.com/office/drawing/2014/main" id="{00000000-0008-0000-0800-000007000000}"/>
            </a:ext>
          </a:extLst>
        </xdr:cNvPr>
        <xdr:cNvSpPr/>
      </xdr:nvSpPr>
      <xdr:spPr>
        <a:xfrm>
          <a:off x="11235496275" y="37052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8" name="Rectangle 7">
          <a:extLst>
            <a:ext uri="{FF2B5EF4-FFF2-40B4-BE49-F238E27FC236}">
              <a16:creationId xmlns:a16="http://schemas.microsoft.com/office/drawing/2014/main" id="{00000000-0008-0000-0800-000008000000}"/>
            </a:ext>
          </a:extLst>
        </xdr:cNvPr>
        <xdr:cNvSpPr/>
      </xdr:nvSpPr>
      <xdr:spPr>
        <a:xfrm>
          <a:off x="11235486750" y="4648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20</xdr:row>
      <xdr:rowOff>76200</xdr:rowOff>
    </xdr:from>
    <xdr:to>
      <xdr:col>1</xdr:col>
      <xdr:colOff>489000</xdr:colOff>
      <xdr:row>20</xdr:row>
      <xdr:rowOff>184200</xdr:rowOff>
    </xdr:to>
    <xdr:sp macro="" textlink="">
      <xdr:nvSpPr>
        <xdr:cNvPr id="9" name="Rectangle 8">
          <a:extLst>
            <a:ext uri="{FF2B5EF4-FFF2-40B4-BE49-F238E27FC236}">
              <a16:creationId xmlns:a16="http://schemas.microsoft.com/office/drawing/2014/main" id="{520B2A85-F3B0-43FB-A7B0-0171627381E7}"/>
            </a:ext>
          </a:extLst>
        </xdr:cNvPr>
        <xdr:cNvSpPr/>
      </xdr:nvSpPr>
      <xdr:spPr>
        <a:xfrm>
          <a:off x="11235477225" y="5143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11</xdr:row>
      <xdr:rowOff>66675</xdr:rowOff>
    </xdr:from>
    <xdr:to>
      <xdr:col>1</xdr:col>
      <xdr:colOff>489000</xdr:colOff>
      <xdr:row>11</xdr:row>
      <xdr:rowOff>174675</xdr:rowOff>
    </xdr:to>
    <xdr:sp macro="" textlink="">
      <xdr:nvSpPr>
        <xdr:cNvPr id="10" name="Rectangle 9">
          <a:extLst>
            <a:ext uri="{FF2B5EF4-FFF2-40B4-BE49-F238E27FC236}">
              <a16:creationId xmlns:a16="http://schemas.microsoft.com/office/drawing/2014/main" id="{018489BD-7101-4A8C-97B5-13E34EC3F409}"/>
            </a:ext>
          </a:extLst>
        </xdr:cNvPr>
        <xdr:cNvSpPr/>
      </xdr:nvSpPr>
      <xdr:spPr>
        <a:xfrm>
          <a:off x="11235477225" y="2981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a:extLst>
            <a:ext uri="{FF2B5EF4-FFF2-40B4-BE49-F238E27FC236}">
              <a16:creationId xmlns:a16="http://schemas.microsoft.com/office/drawing/2014/main" id="{10106814-CD06-497E-B5B1-678F1F2CB520}"/>
            </a:ext>
          </a:extLst>
        </xdr:cNvPr>
        <xdr:cNvSpPr/>
      </xdr:nvSpPr>
      <xdr:spPr>
        <a:xfrm>
          <a:off x="1123788705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24</xdr:row>
      <xdr:rowOff>57150</xdr:rowOff>
    </xdr:from>
    <xdr:to>
      <xdr:col>1</xdr:col>
      <xdr:colOff>469950</xdr:colOff>
      <xdr:row>24</xdr:row>
      <xdr:rowOff>165150</xdr:rowOff>
    </xdr:to>
    <xdr:sp macro="" textlink="">
      <xdr:nvSpPr>
        <xdr:cNvPr id="3" name="Rectangle 2">
          <a:extLst>
            <a:ext uri="{FF2B5EF4-FFF2-40B4-BE49-F238E27FC236}">
              <a16:creationId xmlns:a16="http://schemas.microsoft.com/office/drawing/2014/main" id="{9DBA0440-DD89-4F27-942E-308DC166F52E}"/>
            </a:ext>
          </a:extLst>
        </xdr:cNvPr>
        <xdr:cNvSpPr/>
      </xdr:nvSpPr>
      <xdr:spPr>
        <a:xfrm>
          <a:off x="11235724875" y="62865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361950</xdr:colOff>
      <xdr:row>10</xdr:row>
      <xdr:rowOff>57150</xdr:rowOff>
    </xdr:from>
    <xdr:to>
      <xdr:col>1</xdr:col>
      <xdr:colOff>469950</xdr:colOff>
      <xdr:row>10</xdr:row>
      <xdr:rowOff>165150</xdr:rowOff>
    </xdr:to>
    <xdr:sp macro="" textlink="">
      <xdr:nvSpPr>
        <xdr:cNvPr id="2" name="Rectangle 1">
          <a:extLst>
            <a:ext uri="{FF2B5EF4-FFF2-40B4-BE49-F238E27FC236}">
              <a16:creationId xmlns:a16="http://schemas.microsoft.com/office/drawing/2014/main" id="{7521A597-7C7F-4557-ADB7-6A7B2196392D}"/>
            </a:ext>
          </a:extLst>
        </xdr:cNvPr>
        <xdr:cNvSpPr/>
      </xdr:nvSpPr>
      <xdr:spPr>
        <a:xfrm>
          <a:off x="11237887050" y="2838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409575</xdr:colOff>
      <xdr:row>24</xdr:row>
      <xdr:rowOff>47625</xdr:rowOff>
    </xdr:from>
    <xdr:to>
      <xdr:col>1</xdr:col>
      <xdr:colOff>517575</xdr:colOff>
      <xdr:row>24</xdr:row>
      <xdr:rowOff>155625</xdr:rowOff>
    </xdr:to>
    <xdr:sp macro="" textlink="">
      <xdr:nvSpPr>
        <xdr:cNvPr id="3" name="Rectangle 2">
          <a:extLst>
            <a:ext uri="{FF2B5EF4-FFF2-40B4-BE49-F238E27FC236}">
              <a16:creationId xmlns:a16="http://schemas.microsoft.com/office/drawing/2014/main" id="{3031CCFD-F9A7-449D-BC23-040970065435}"/>
            </a:ext>
          </a:extLst>
        </xdr:cNvPr>
        <xdr:cNvSpPr/>
      </xdr:nvSpPr>
      <xdr:spPr>
        <a:xfrm>
          <a:off x="11237839425" y="61722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696912</xdr:colOff>
      <xdr:row>18</xdr:row>
      <xdr:rowOff>55562</xdr:rowOff>
    </xdr:from>
    <xdr:to>
      <xdr:col>1</xdr:col>
      <xdr:colOff>804912</xdr:colOff>
      <xdr:row>18</xdr:row>
      <xdr:rowOff>163562</xdr:rowOff>
    </xdr:to>
    <xdr:sp macro="" textlink="">
      <xdr:nvSpPr>
        <xdr:cNvPr id="4" name="Rectangle 3">
          <a:extLst>
            <a:ext uri="{FF2B5EF4-FFF2-40B4-BE49-F238E27FC236}">
              <a16:creationId xmlns:a16="http://schemas.microsoft.com/office/drawing/2014/main" id="{1F0090A1-C5AA-4473-9677-109405D82DFF}"/>
            </a:ext>
          </a:extLst>
        </xdr:cNvPr>
        <xdr:cNvSpPr/>
      </xdr:nvSpPr>
      <xdr:spPr>
        <a:xfrm>
          <a:off x="11237552088" y="47513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749300</xdr:colOff>
      <xdr:row>20</xdr:row>
      <xdr:rowOff>79375</xdr:rowOff>
    </xdr:from>
    <xdr:to>
      <xdr:col>1</xdr:col>
      <xdr:colOff>857300</xdr:colOff>
      <xdr:row>20</xdr:row>
      <xdr:rowOff>187375</xdr:rowOff>
    </xdr:to>
    <xdr:sp macro="" textlink="">
      <xdr:nvSpPr>
        <xdr:cNvPr id="5" name="Rectangle 4">
          <a:extLst>
            <a:ext uri="{FF2B5EF4-FFF2-40B4-BE49-F238E27FC236}">
              <a16:creationId xmlns:a16="http://schemas.microsoft.com/office/drawing/2014/main" id="{CDDB6E03-71A9-4B18-AFD1-7D3D79187CA6}"/>
            </a:ext>
          </a:extLst>
        </xdr:cNvPr>
        <xdr:cNvSpPr/>
      </xdr:nvSpPr>
      <xdr:spPr>
        <a:xfrm>
          <a:off x="11237499700" y="5251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803275</xdr:colOff>
      <xdr:row>22</xdr:row>
      <xdr:rowOff>63501</xdr:rowOff>
    </xdr:from>
    <xdr:to>
      <xdr:col>1</xdr:col>
      <xdr:colOff>911275</xdr:colOff>
      <xdr:row>22</xdr:row>
      <xdr:rowOff>171501</xdr:rowOff>
    </xdr:to>
    <xdr:sp macro="" textlink="">
      <xdr:nvSpPr>
        <xdr:cNvPr id="6" name="Rectangle 5">
          <a:extLst>
            <a:ext uri="{FF2B5EF4-FFF2-40B4-BE49-F238E27FC236}">
              <a16:creationId xmlns:a16="http://schemas.microsoft.com/office/drawing/2014/main" id="{5DB43FCE-76E6-490A-9A9F-DC0C80BEAF4A}"/>
            </a:ext>
          </a:extLst>
        </xdr:cNvPr>
        <xdr:cNvSpPr/>
      </xdr:nvSpPr>
      <xdr:spPr>
        <a:xfrm>
          <a:off x="11237445725" y="57118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333593</xdr:colOff>
      <xdr:row>10</xdr:row>
      <xdr:rowOff>56319</xdr:rowOff>
    </xdr:from>
    <xdr:to>
      <xdr:col>1</xdr:col>
      <xdr:colOff>441593</xdr:colOff>
      <xdr:row>10</xdr:row>
      <xdr:rowOff>164319</xdr:rowOff>
    </xdr:to>
    <xdr:sp macro="" textlink="">
      <xdr:nvSpPr>
        <xdr:cNvPr id="2" name="Rectangle 1">
          <a:extLst>
            <a:ext uri="{FF2B5EF4-FFF2-40B4-BE49-F238E27FC236}">
              <a16:creationId xmlns:a16="http://schemas.microsoft.com/office/drawing/2014/main" id="{BE91C090-27F2-47C6-8410-8C72EA554A5D}"/>
            </a:ext>
          </a:extLst>
        </xdr:cNvPr>
        <xdr:cNvSpPr/>
      </xdr:nvSpPr>
      <xdr:spPr>
        <a:xfrm>
          <a:off x="11237277232" y="355199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908266</xdr:colOff>
      <xdr:row>18</xdr:row>
      <xdr:rowOff>71391</xdr:rowOff>
    </xdr:from>
    <xdr:to>
      <xdr:col>1</xdr:col>
      <xdr:colOff>1016266</xdr:colOff>
      <xdr:row>18</xdr:row>
      <xdr:rowOff>179391</xdr:rowOff>
    </xdr:to>
    <xdr:sp macro="" textlink="">
      <xdr:nvSpPr>
        <xdr:cNvPr id="3" name="Rectangle 2">
          <a:extLst>
            <a:ext uri="{FF2B5EF4-FFF2-40B4-BE49-F238E27FC236}">
              <a16:creationId xmlns:a16="http://schemas.microsoft.com/office/drawing/2014/main" id="{66374210-8E39-4699-A941-49189F756D56}"/>
            </a:ext>
          </a:extLst>
        </xdr:cNvPr>
        <xdr:cNvSpPr/>
      </xdr:nvSpPr>
      <xdr:spPr>
        <a:xfrm>
          <a:off x="11271366151" y="555355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359834</xdr:colOff>
      <xdr:row>24</xdr:row>
      <xdr:rowOff>74081</xdr:rowOff>
    </xdr:from>
    <xdr:to>
      <xdr:col>1</xdr:col>
      <xdr:colOff>467834</xdr:colOff>
      <xdr:row>24</xdr:row>
      <xdr:rowOff>182081</xdr:rowOff>
    </xdr:to>
    <xdr:sp macro="" textlink="">
      <xdr:nvSpPr>
        <xdr:cNvPr id="4" name="Rectangle 3">
          <a:extLst>
            <a:ext uri="{FF2B5EF4-FFF2-40B4-BE49-F238E27FC236}">
              <a16:creationId xmlns:a16="http://schemas.microsoft.com/office/drawing/2014/main" id="{76BB0F97-2823-4FBE-994B-F2360E73410F}"/>
            </a:ext>
          </a:extLst>
        </xdr:cNvPr>
        <xdr:cNvSpPr/>
      </xdr:nvSpPr>
      <xdr:spPr>
        <a:xfrm>
          <a:off x="11237250991" y="691303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760101</xdr:colOff>
      <xdr:row>20</xdr:row>
      <xdr:rowOff>80050</xdr:rowOff>
    </xdr:from>
    <xdr:to>
      <xdr:col>1</xdr:col>
      <xdr:colOff>868101</xdr:colOff>
      <xdr:row>20</xdr:row>
      <xdr:rowOff>188050</xdr:rowOff>
    </xdr:to>
    <xdr:sp macro="" textlink="">
      <xdr:nvSpPr>
        <xdr:cNvPr id="5" name="Rectangle 4">
          <a:extLst>
            <a:ext uri="{FF2B5EF4-FFF2-40B4-BE49-F238E27FC236}">
              <a16:creationId xmlns:a16="http://schemas.microsoft.com/office/drawing/2014/main" id="{3F50E3B1-E093-446E-9FC1-CB809F21D976}"/>
            </a:ext>
          </a:extLst>
        </xdr:cNvPr>
        <xdr:cNvSpPr/>
      </xdr:nvSpPr>
      <xdr:spPr>
        <a:xfrm>
          <a:off x="11271514316" y="60490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855351</xdr:colOff>
      <xdr:row>22</xdr:row>
      <xdr:rowOff>71391</xdr:rowOff>
    </xdr:from>
    <xdr:to>
      <xdr:col>1</xdr:col>
      <xdr:colOff>963351</xdr:colOff>
      <xdr:row>22</xdr:row>
      <xdr:rowOff>179391</xdr:rowOff>
    </xdr:to>
    <xdr:sp macro="" textlink="">
      <xdr:nvSpPr>
        <xdr:cNvPr id="6" name="Rectangle 5">
          <a:extLst>
            <a:ext uri="{FF2B5EF4-FFF2-40B4-BE49-F238E27FC236}">
              <a16:creationId xmlns:a16="http://schemas.microsoft.com/office/drawing/2014/main" id="{358F4D6B-C3F2-4FD6-8D1C-6B64DAE37806}"/>
            </a:ext>
          </a:extLst>
        </xdr:cNvPr>
        <xdr:cNvSpPr/>
      </xdr:nvSpPr>
      <xdr:spPr>
        <a:xfrm>
          <a:off x="11271419066" y="652722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359352</xdr:colOff>
      <xdr:row>11</xdr:row>
      <xdr:rowOff>71005</xdr:rowOff>
    </xdr:from>
    <xdr:to>
      <xdr:col>1</xdr:col>
      <xdr:colOff>467352</xdr:colOff>
      <xdr:row>11</xdr:row>
      <xdr:rowOff>179005</xdr:rowOff>
    </xdr:to>
    <xdr:sp macro="" textlink="">
      <xdr:nvSpPr>
        <xdr:cNvPr id="2" name="Rectangle 1">
          <a:extLst>
            <a:ext uri="{FF2B5EF4-FFF2-40B4-BE49-F238E27FC236}">
              <a16:creationId xmlns:a16="http://schemas.microsoft.com/office/drawing/2014/main" id="{1C55247E-40E8-46AC-88E5-E2ABDBC1C589}"/>
            </a:ext>
          </a:extLst>
        </xdr:cNvPr>
        <xdr:cNvSpPr/>
      </xdr:nvSpPr>
      <xdr:spPr>
        <a:xfrm>
          <a:off x="11236527573" y="3080905"/>
          <a:ext cx="108000" cy="108000"/>
        </a:xfrm>
        <a:prstGeom prst="rect">
          <a:avLst/>
        </a:prstGeom>
        <a:solidFill>
          <a:sysClr val="window" lastClr="FFFFFF"/>
        </a:solidFill>
        <a:ln w="6350" cap="flat" cmpd="sng" algn="ctr">
          <a:solidFill>
            <a:sysClr val="windowText" lastClr="000000"/>
          </a:solidFill>
          <a:prstDash val="solid"/>
        </a:ln>
        <a:effectLst/>
      </xdr:spPr>
      <xdr:txBody>
        <a:bodyPr vertOverflow="clip" lIns="43200" rtlCol="0" anchor="ctr"/>
        <a:lstStyle/>
        <a:p>
          <a:pPr marL="0" marR="0" lvl="0" indent="0" algn="r" defTabSz="914400" rtl="1"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950302</xdr:colOff>
      <xdr:row>23</xdr:row>
      <xdr:rowOff>52022</xdr:rowOff>
    </xdr:from>
    <xdr:to>
      <xdr:col>1</xdr:col>
      <xdr:colOff>1058302</xdr:colOff>
      <xdr:row>23</xdr:row>
      <xdr:rowOff>160022</xdr:rowOff>
    </xdr:to>
    <xdr:sp macro="" textlink="">
      <xdr:nvSpPr>
        <xdr:cNvPr id="3" name="Rectangle 2">
          <a:extLst>
            <a:ext uri="{FF2B5EF4-FFF2-40B4-BE49-F238E27FC236}">
              <a16:creationId xmlns:a16="http://schemas.microsoft.com/office/drawing/2014/main" id="{FFBC196D-6A08-4FA0-96B3-72A17E42B6C9}"/>
            </a:ext>
          </a:extLst>
        </xdr:cNvPr>
        <xdr:cNvSpPr/>
      </xdr:nvSpPr>
      <xdr:spPr>
        <a:xfrm>
          <a:off x="11235936623" y="592894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381000</xdr:colOff>
      <xdr:row>25</xdr:row>
      <xdr:rowOff>57150</xdr:rowOff>
    </xdr:from>
    <xdr:to>
      <xdr:col>1</xdr:col>
      <xdr:colOff>489000</xdr:colOff>
      <xdr:row>25</xdr:row>
      <xdr:rowOff>165150</xdr:rowOff>
    </xdr:to>
    <xdr:sp macro="" textlink="">
      <xdr:nvSpPr>
        <xdr:cNvPr id="4" name="Rectangle 3">
          <a:extLst>
            <a:ext uri="{FF2B5EF4-FFF2-40B4-BE49-F238E27FC236}">
              <a16:creationId xmlns:a16="http://schemas.microsoft.com/office/drawing/2014/main" id="{61BE0127-68B5-4C11-89B8-7B9362AC2D20}"/>
            </a:ext>
          </a:extLst>
        </xdr:cNvPr>
        <xdr:cNvSpPr/>
      </xdr:nvSpPr>
      <xdr:spPr>
        <a:xfrm>
          <a:off x="11236505925" y="64103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371475</xdr:colOff>
      <xdr:row>10</xdr:row>
      <xdr:rowOff>47625</xdr:rowOff>
    </xdr:from>
    <xdr:to>
      <xdr:col>1</xdr:col>
      <xdr:colOff>479475</xdr:colOff>
      <xdr:row>10</xdr:row>
      <xdr:rowOff>155625</xdr:rowOff>
    </xdr:to>
    <xdr:sp macro="" textlink="">
      <xdr:nvSpPr>
        <xdr:cNvPr id="3" name="Rectangle 2">
          <a:extLst>
            <a:ext uri="{FF2B5EF4-FFF2-40B4-BE49-F238E27FC236}">
              <a16:creationId xmlns:a16="http://schemas.microsoft.com/office/drawing/2014/main" id="{00000000-0008-0000-0D00-000003000000}"/>
            </a:ext>
          </a:extLst>
        </xdr:cNvPr>
        <xdr:cNvSpPr/>
      </xdr:nvSpPr>
      <xdr:spPr>
        <a:xfrm>
          <a:off x="11237077425" y="27527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15</xdr:row>
      <xdr:rowOff>57150</xdr:rowOff>
    </xdr:from>
    <xdr:to>
      <xdr:col>1</xdr:col>
      <xdr:colOff>479475</xdr:colOff>
      <xdr:row>15</xdr:row>
      <xdr:rowOff>165150</xdr:rowOff>
    </xdr:to>
    <xdr:sp macro="" textlink="">
      <xdr:nvSpPr>
        <xdr:cNvPr id="4" name="Rectangle 3">
          <a:extLst>
            <a:ext uri="{FF2B5EF4-FFF2-40B4-BE49-F238E27FC236}">
              <a16:creationId xmlns:a16="http://schemas.microsoft.com/office/drawing/2014/main" id="{04B045F8-30B1-4AC9-9161-2AA13EF309CF}"/>
            </a:ext>
          </a:extLst>
        </xdr:cNvPr>
        <xdr:cNvSpPr/>
      </xdr:nvSpPr>
      <xdr:spPr>
        <a:xfrm>
          <a:off x="11237077425" y="4438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24</xdr:row>
      <xdr:rowOff>57150</xdr:rowOff>
    </xdr:from>
    <xdr:to>
      <xdr:col>1</xdr:col>
      <xdr:colOff>469950</xdr:colOff>
      <xdr:row>24</xdr:row>
      <xdr:rowOff>165150</xdr:rowOff>
    </xdr:to>
    <xdr:sp macro="" textlink="">
      <xdr:nvSpPr>
        <xdr:cNvPr id="5" name="Rectangle 4">
          <a:extLst>
            <a:ext uri="{FF2B5EF4-FFF2-40B4-BE49-F238E27FC236}">
              <a16:creationId xmlns:a16="http://schemas.microsoft.com/office/drawing/2014/main" id="{64003461-17B9-46B1-ACCC-6286199FEAFC}"/>
            </a:ext>
          </a:extLst>
        </xdr:cNvPr>
        <xdr:cNvSpPr/>
      </xdr:nvSpPr>
      <xdr:spPr>
        <a:xfrm>
          <a:off x="11237086950" y="6105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373591</xdr:colOff>
      <xdr:row>6</xdr:row>
      <xdr:rowOff>47625</xdr:rowOff>
    </xdr:from>
    <xdr:to>
      <xdr:col>1</xdr:col>
      <xdr:colOff>481591</xdr:colOff>
      <xdr:row>6</xdr:row>
      <xdr:rowOff>155625</xdr:rowOff>
    </xdr:to>
    <xdr:sp macro="" textlink="">
      <xdr:nvSpPr>
        <xdr:cNvPr id="2" name="Rectangle 1">
          <a:extLst>
            <a:ext uri="{FF2B5EF4-FFF2-40B4-BE49-F238E27FC236}">
              <a16:creationId xmlns:a16="http://schemas.microsoft.com/office/drawing/2014/main" id="{F9739DD6-2359-4DC7-972E-3C200F31ECE3}"/>
            </a:ext>
          </a:extLst>
        </xdr:cNvPr>
        <xdr:cNvSpPr/>
      </xdr:nvSpPr>
      <xdr:spPr>
        <a:xfrm>
          <a:off x="11266206993" y="187854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383116</xdr:colOff>
      <xdr:row>8</xdr:row>
      <xdr:rowOff>57150</xdr:rowOff>
    </xdr:from>
    <xdr:to>
      <xdr:col>1</xdr:col>
      <xdr:colOff>491116</xdr:colOff>
      <xdr:row>8</xdr:row>
      <xdr:rowOff>165150</xdr:rowOff>
    </xdr:to>
    <xdr:sp macro="" textlink="">
      <xdr:nvSpPr>
        <xdr:cNvPr id="3" name="Rectangle 2">
          <a:extLst>
            <a:ext uri="{FF2B5EF4-FFF2-40B4-BE49-F238E27FC236}">
              <a16:creationId xmlns:a16="http://schemas.microsoft.com/office/drawing/2014/main" id="{AC8DB4D7-4429-4A64-937D-EE025C5A3BF7}"/>
            </a:ext>
          </a:extLst>
        </xdr:cNvPr>
        <xdr:cNvSpPr/>
      </xdr:nvSpPr>
      <xdr:spPr>
        <a:xfrm>
          <a:off x="11266197468" y="2374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393334</xdr:colOff>
      <xdr:row>10</xdr:row>
      <xdr:rowOff>68099</xdr:rowOff>
    </xdr:from>
    <xdr:to>
      <xdr:col>1</xdr:col>
      <xdr:colOff>501334</xdr:colOff>
      <xdr:row>10</xdr:row>
      <xdr:rowOff>176099</xdr:rowOff>
    </xdr:to>
    <xdr:sp macro="" textlink="">
      <xdr:nvSpPr>
        <xdr:cNvPr id="4" name="Rectangle 3">
          <a:extLst>
            <a:ext uri="{FF2B5EF4-FFF2-40B4-BE49-F238E27FC236}">
              <a16:creationId xmlns:a16="http://schemas.microsoft.com/office/drawing/2014/main" id="{0DB52FA3-E0AD-47A9-8EDC-07512348F85F}"/>
            </a:ext>
          </a:extLst>
        </xdr:cNvPr>
        <xdr:cNvSpPr/>
      </xdr:nvSpPr>
      <xdr:spPr>
        <a:xfrm>
          <a:off x="11266187250" y="287268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373591</xdr:colOff>
      <xdr:row>5</xdr:row>
      <xdr:rowOff>47625</xdr:rowOff>
    </xdr:from>
    <xdr:to>
      <xdr:col>1</xdr:col>
      <xdr:colOff>481591</xdr:colOff>
      <xdr:row>5</xdr:row>
      <xdr:rowOff>155625</xdr:rowOff>
    </xdr:to>
    <xdr:sp macro="" textlink="">
      <xdr:nvSpPr>
        <xdr:cNvPr id="5" name="Rectangle 4">
          <a:extLst>
            <a:ext uri="{FF2B5EF4-FFF2-40B4-BE49-F238E27FC236}">
              <a16:creationId xmlns:a16="http://schemas.microsoft.com/office/drawing/2014/main" id="{A1E88681-792E-4378-90B1-FF313FF10371}"/>
            </a:ext>
          </a:extLst>
        </xdr:cNvPr>
        <xdr:cNvSpPr/>
      </xdr:nvSpPr>
      <xdr:spPr>
        <a:xfrm>
          <a:off x="11266206993" y="1635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6</xdr:col>
      <xdr:colOff>393796</xdr:colOff>
      <xdr:row>5</xdr:row>
      <xdr:rowOff>99217</xdr:rowOff>
    </xdr:from>
    <xdr:to>
      <xdr:col>6</xdr:col>
      <xdr:colOff>439515</xdr:colOff>
      <xdr:row>5</xdr:row>
      <xdr:rowOff>144936</xdr:rowOff>
    </xdr:to>
    <xdr:sp macro="" textlink="">
      <xdr:nvSpPr>
        <xdr:cNvPr id="6" name="5-Point Star 7">
          <a:extLst>
            <a:ext uri="{FF2B5EF4-FFF2-40B4-BE49-F238E27FC236}">
              <a16:creationId xmlns:a16="http://schemas.microsoft.com/office/drawing/2014/main" id="{A0F87487-C7B9-4394-86A4-407AC857C880}"/>
            </a:ext>
          </a:extLst>
        </xdr:cNvPr>
        <xdr:cNvSpPr/>
      </xdr:nvSpPr>
      <xdr:spPr>
        <a:xfrm>
          <a:off x="11228906835" y="1680367"/>
          <a:ext cx="45719" cy="45719"/>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1100"/>
        </a:p>
      </xdr:txBody>
    </xdr:sp>
    <xdr:clientData/>
  </xdr:twoCellAnchor>
  <xdr:twoCellAnchor>
    <xdr:from>
      <xdr:col>1</xdr:col>
      <xdr:colOff>392641</xdr:colOff>
      <xdr:row>7</xdr:row>
      <xdr:rowOff>57150</xdr:rowOff>
    </xdr:from>
    <xdr:to>
      <xdr:col>1</xdr:col>
      <xdr:colOff>500641</xdr:colOff>
      <xdr:row>7</xdr:row>
      <xdr:rowOff>165150</xdr:rowOff>
    </xdr:to>
    <xdr:sp macro="" textlink="">
      <xdr:nvSpPr>
        <xdr:cNvPr id="7" name="Rectangle 6">
          <a:extLst>
            <a:ext uri="{FF2B5EF4-FFF2-40B4-BE49-F238E27FC236}">
              <a16:creationId xmlns:a16="http://schemas.microsoft.com/office/drawing/2014/main" id="{2F44AF04-CC48-48A0-B039-DD433D750A95}"/>
            </a:ext>
          </a:extLst>
        </xdr:cNvPr>
        <xdr:cNvSpPr/>
      </xdr:nvSpPr>
      <xdr:spPr>
        <a:xfrm>
          <a:off x="11266187943" y="213148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394757</xdr:colOff>
      <xdr:row>15</xdr:row>
      <xdr:rowOff>66675</xdr:rowOff>
    </xdr:from>
    <xdr:to>
      <xdr:col>1</xdr:col>
      <xdr:colOff>502757</xdr:colOff>
      <xdr:row>15</xdr:row>
      <xdr:rowOff>174675</xdr:rowOff>
    </xdr:to>
    <xdr:sp macro="" textlink="">
      <xdr:nvSpPr>
        <xdr:cNvPr id="8" name="Rectangle 7">
          <a:extLst>
            <a:ext uri="{FF2B5EF4-FFF2-40B4-BE49-F238E27FC236}">
              <a16:creationId xmlns:a16="http://schemas.microsoft.com/office/drawing/2014/main" id="{3D9670F1-8606-407D-9877-21B93986C859}"/>
            </a:ext>
          </a:extLst>
        </xdr:cNvPr>
        <xdr:cNvSpPr/>
      </xdr:nvSpPr>
      <xdr:spPr>
        <a:xfrm>
          <a:off x="11266185827" y="408834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378343</xdr:colOff>
      <xdr:row>6</xdr:row>
      <xdr:rowOff>50863</xdr:rowOff>
    </xdr:from>
    <xdr:to>
      <xdr:col>1</xdr:col>
      <xdr:colOff>486343</xdr:colOff>
      <xdr:row>6</xdr:row>
      <xdr:rowOff>158863</xdr:rowOff>
    </xdr:to>
    <xdr:sp macro="" textlink="">
      <xdr:nvSpPr>
        <xdr:cNvPr id="2" name="Rectangle 1">
          <a:extLst>
            <a:ext uri="{FF2B5EF4-FFF2-40B4-BE49-F238E27FC236}">
              <a16:creationId xmlns:a16="http://schemas.microsoft.com/office/drawing/2014/main" id="{EBDC71F4-A9FF-42D3-9A07-8780F0044681}"/>
            </a:ext>
          </a:extLst>
        </xdr:cNvPr>
        <xdr:cNvSpPr/>
      </xdr:nvSpPr>
      <xdr:spPr>
        <a:xfrm>
          <a:off x="11236603832"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363378</xdr:colOff>
      <xdr:row>8</xdr:row>
      <xdr:rowOff>66869</xdr:rowOff>
    </xdr:from>
    <xdr:to>
      <xdr:col>1</xdr:col>
      <xdr:colOff>471378</xdr:colOff>
      <xdr:row>8</xdr:row>
      <xdr:rowOff>174869</xdr:rowOff>
    </xdr:to>
    <xdr:sp macro="" textlink="">
      <xdr:nvSpPr>
        <xdr:cNvPr id="3" name="Rectangle 2">
          <a:extLst>
            <a:ext uri="{FF2B5EF4-FFF2-40B4-BE49-F238E27FC236}">
              <a16:creationId xmlns:a16="http://schemas.microsoft.com/office/drawing/2014/main" id="{DC2D9072-9117-4FE3-A0AA-B8EC2FFF2693}"/>
            </a:ext>
          </a:extLst>
        </xdr:cNvPr>
        <xdr:cNvSpPr/>
      </xdr:nvSpPr>
      <xdr:spPr>
        <a:xfrm>
          <a:off x="11236618797" y="207664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382817</xdr:colOff>
      <xdr:row>10</xdr:row>
      <xdr:rowOff>76589</xdr:rowOff>
    </xdr:from>
    <xdr:to>
      <xdr:col>1</xdr:col>
      <xdr:colOff>490817</xdr:colOff>
      <xdr:row>10</xdr:row>
      <xdr:rowOff>184589</xdr:rowOff>
    </xdr:to>
    <xdr:sp macro="" textlink="">
      <xdr:nvSpPr>
        <xdr:cNvPr id="4" name="Rectangle 3">
          <a:extLst>
            <a:ext uri="{FF2B5EF4-FFF2-40B4-BE49-F238E27FC236}">
              <a16:creationId xmlns:a16="http://schemas.microsoft.com/office/drawing/2014/main" id="{DFF32165-7E55-48BE-B6B9-4DD9671C6B15}"/>
            </a:ext>
          </a:extLst>
        </xdr:cNvPr>
        <xdr:cNvSpPr/>
      </xdr:nvSpPr>
      <xdr:spPr>
        <a:xfrm>
          <a:off x="11236599358" y="256261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5" name="Rectangle 4">
          <a:extLst>
            <a:ext uri="{FF2B5EF4-FFF2-40B4-BE49-F238E27FC236}">
              <a16:creationId xmlns:a16="http://schemas.microsoft.com/office/drawing/2014/main" id="{AB4F1DFE-05F2-4018-A129-97888204FD5A}"/>
            </a:ext>
          </a:extLst>
        </xdr:cNvPr>
        <xdr:cNvSpPr/>
      </xdr:nvSpPr>
      <xdr:spPr>
        <a:xfrm>
          <a:off x="11236603832"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6" name="Rectangle 5">
          <a:extLst>
            <a:ext uri="{FF2B5EF4-FFF2-40B4-BE49-F238E27FC236}">
              <a16:creationId xmlns:a16="http://schemas.microsoft.com/office/drawing/2014/main" id="{C398E845-8F8B-45BB-AAFA-ECD0B28B38B6}"/>
            </a:ext>
          </a:extLst>
        </xdr:cNvPr>
        <xdr:cNvSpPr/>
      </xdr:nvSpPr>
      <xdr:spPr>
        <a:xfrm>
          <a:off x="11236603832" y="15748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390525</xdr:colOff>
      <xdr:row>7</xdr:row>
      <xdr:rowOff>47625</xdr:rowOff>
    </xdr:from>
    <xdr:to>
      <xdr:col>1</xdr:col>
      <xdr:colOff>498525</xdr:colOff>
      <xdr:row>7</xdr:row>
      <xdr:rowOff>155625</xdr:rowOff>
    </xdr:to>
    <xdr:sp macro="" textlink="">
      <xdr:nvSpPr>
        <xdr:cNvPr id="7" name="Rectangle 6">
          <a:extLst>
            <a:ext uri="{FF2B5EF4-FFF2-40B4-BE49-F238E27FC236}">
              <a16:creationId xmlns:a16="http://schemas.microsoft.com/office/drawing/2014/main" id="{0B9211FD-E836-4CBC-AB61-39C82333CA82}"/>
            </a:ext>
          </a:extLst>
        </xdr:cNvPr>
        <xdr:cNvSpPr/>
      </xdr:nvSpPr>
      <xdr:spPr>
        <a:xfrm>
          <a:off x="11236591650" y="18097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15</xdr:row>
      <xdr:rowOff>57150</xdr:rowOff>
    </xdr:from>
    <xdr:to>
      <xdr:col>1</xdr:col>
      <xdr:colOff>469950</xdr:colOff>
      <xdr:row>15</xdr:row>
      <xdr:rowOff>165150</xdr:rowOff>
    </xdr:to>
    <xdr:sp macro="" textlink="">
      <xdr:nvSpPr>
        <xdr:cNvPr id="8" name="Rectangle 7">
          <a:extLst>
            <a:ext uri="{FF2B5EF4-FFF2-40B4-BE49-F238E27FC236}">
              <a16:creationId xmlns:a16="http://schemas.microsoft.com/office/drawing/2014/main" id="{62F3AC7D-F7A3-4D35-9A13-A687329743DF}"/>
            </a:ext>
          </a:extLst>
        </xdr:cNvPr>
        <xdr:cNvSpPr/>
      </xdr:nvSpPr>
      <xdr:spPr>
        <a:xfrm>
          <a:off x="11236620225" y="3733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380572</xdr:colOff>
      <xdr:row>28</xdr:row>
      <xdr:rowOff>72562</xdr:rowOff>
    </xdr:from>
    <xdr:to>
      <xdr:col>1</xdr:col>
      <xdr:colOff>488572</xdr:colOff>
      <xdr:row>28</xdr:row>
      <xdr:rowOff>180562</xdr:rowOff>
    </xdr:to>
    <xdr:sp macro="" textlink="">
      <xdr:nvSpPr>
        <xdr:cNvPr id="2" name="Rectangle 1">
          <a:extLst>
            <a:ext uri="{FF2B5EF4-FFF2-40B4-BE49-F238E27FC236}">
              <a16:creationId xmlns:a16="http://schemas.microsoft.com/office/drawing/2014/main" id="{33243AC9-62E4-494B-9E37-DEF3A1B3A880}"/>
            </a:ext>
          </a:extLst>
        </xdr:cNvPr>
        <xdr:cNvSpPr/>
      </xdr:nvSpPr>
      <xdr:spPr>
        <a:xfrm>
          <a:off x="11237773178" y="708296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390097</xdr:colOff>
      <xdr:row>16</xdr:row>
      <xdr:rowOff>53512</xdr:rowOff>
    </xdr:from>
    <xdr:to>
      <xdr:col>1</xdr:col>
      <xdr:colOff>498097</xdr:colOff>
      <xdr:row>16</xdr:row>
      <xdr:rowOff>161512</xdr:rowOff>
    </xdr:to>
    <xdr:sp macro="" textlink="">
      <xdr:nvSpPr>
        <xdr:cNvPr id="3" name="Rectangle 2">
          <a:extLst>
            <a:ext uri="{FF2B5EF4-FFF2-40B4-BE49-F238E27FC236}">
              <a16:creationId xmlns:a16="http://schemas.microsoft.com/office/drawing/2014/main" id="{3481B8EC-5058-4D24-AF66-FB8AB5FFCF26}"/>
            </a:ext>
          </a:extLst>
        </xdr:cNvPr>
        <xdr:cNvSpPr/>
      </xdr:nvSpPr>
      <xdr:spPr>
        <a:xfrm>
          <a:off x="11237763653" y="419688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320040</xdr:colOff>
      <xdr:row>11</xdr:row>
      <xdr:rowOff>68580</xdr:rowOff>
    </xdr:from>
    <xdr:to>
      <xdr:col>1</xdr:col>
      <xdr:colOff>428040</xdr:colOff>
      <xdr:row>11</xdr:row>
      <xdr:rowOff>176580</xdr:rowOff>
    </xdr:to>
    <xdr:sp macro="" textlink="">
      <xdr:nvSpPr>
        <xdr:cNvPr id="4" name="Rectangle 3">
          <a:extLst>
            <a:ext uri="{FF2B5EF4-FFF2-40B4-BE49-F238E27FC236}">
              <a16:creationId xmlns:a16="http://schemas.microsoft.com/office/drawing/2014/main" id="{B3F67C3B-A85B-4429-82A5-7B024DE6BFD5}"/>
            </a:ext>
          </a:extLst>
        </xdr:cNvPr>
        <xdr:cNvSpPr/>
      </xdr:nvSpPr>
      <xdr:spPr>
        <a:xfrm>
          <a:off x="11237786085" y="298323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25</xdr:row>
      <xdr:rowOff>57150</xdr:rowOff>
    </xdr:from>
    <xdr:to>
      <xdr:col>1</xdr:col>
      <xdr:colOff>469950</xdr:colOff>
      <xdr:row>25</xdr:row>
      <xdr:rowOff>165150</xdr:rowOff>
    </xdr:to>
    <xdr:sp macro="" textlink="">
      <xdr:nvSpPr>
        <xdr:cNvPr id="5" name="Rectangle 4">
          <a:extLst>
            <a:ext uri="{FF2B5EF4-FFF2-40B4-BE49-F238E27FC236}">
              <a16:creationId xmlns:a16="http://schemas.microsoft.com/office/drawing/2014/main" id="{DB90970B-3A5E-4493-84FD-52A4E680B241}"/>
            </a:ext>
          </a:extLst>
        </xdr:cNvPr>
        <xdr:cNvSpPr/>
      </xdr:nvSpPr>
      <xdr:spPr>
        <a:xfrm>
          <a:off x="11237744175" y="6343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35</xdr:row>
      <xdr:rowOff>57150</xdr:rowOff>
    </xdr:from>
    <xdr:to>
      <xdr:col>1</xdr:col>
      <xdr:colOff>469950</xdr:colOff>
      <xdr:row>35</xdr:row>
      <xdr:rowOff>165150</xdr:rowOff>
    </xdr:to>
    <xdr:sp macro="" textlink="">
      <xdr:nvSpPr>
        <xdr:cNvPr id="6" name="Rectangle 5">
          <a:extLst>
            <a:ext uri="{FF2B5EF4-FFF2-40B4-BE49-F238E27FC236}">
              <a16:creationId xmlns:a16="http://schemas.microsoft.com/office/drawing/2014/main" id="{4D19FC6F-A043-479F-BFE8-A0D0DF907917}"/>
            </a:ext>
          </a:extLst>
        </xdr:cNvPr>
        <xdr:cNvSpPr/>
      </xdr:nvSpPr>
      <xdr:spPr>
        <a:xfrm>
          <a:off x="11237744175" y="8734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606;&#1605;&#1575;&#1711;&#1585;%20112%20&#1583;&#1608;&#1575;&#1740;&#1585;/(&#1588;&#1575;&#1582;&#1589;%20&#1607;&#1575;&#1740;%20&#1605;&#1575;&#1604;&#1740;%20&#1608;%20&#1662;&#1608;&#1604;&#1740;&#1606;&#1605;&#1575;&#1711;&#1585;%20&#1587;&#1607;%20&#1605;&#1575;&#1607;&#1607;%20&#1575;&#1608;&#1604;%20&#1777;&#1780;&#1776;&#177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جلد"/>
      <sheetName val="علائم"/>
      <sheetName val="شاخص‌هاي عمده کامل"/>
      <sheetName val="شاخص‌هاي عمده"/>
      <sheetName val="توليد و درآمد جاري"/>
      <sheetName val="توليد و درآمد ثابت"/>
      <sheetName val="توليد و هزينه جاري"/>
      <sheetName val="توليد و هزينه ثابت"/>
      <sheetName val="تشکيل سرمايه"/>
      <sheetName val="انرژي "/>
      <sheetName val="صنعت "/>
      <sheetName val="پروانه‌هاي ساختماني"/>
      <sheetName val="سرمايه‌گذاري ساختمان"/>
      <sheetName val="بازرگاني داخلي"/>
      <sheetName val="cpi "/>
      <sheetName val="ppi "/>
      <sheetName val="حساب‌جاري"/>
      <sheetName val="حساب سرمايه"/>
      <sheetName val="بدهي‌هاي خارجي"/>
      <sheetName val="بازرگاني خارجي"/>
      <sheetName val="نرخ ارز"/>
      <sheetName val="نرخ‌هاي سود"/>
      <sheetName val="پايه پولي"/>
      <sheetName val="دارايي‌هاي خارجي"/>
      <sheetName val="بدهي‌هاي دولت"/>
      <sheetName val="اسکناس و مسکوک"/>
      <sheetName val="تسهيلات"/>
      <sheetName val="درآمدها "/>
      <sheetName val="تراز عملياتي"/>
      <sheetName val="درآمدهاي مالياتي "/>
      <sheetName val="بورس"/>
      <sheetName val="بورس کالا"/>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7">
          <cell r="C27">
            <v>2173893.39</v>
          </cell>
          <cell r="G27">
            <v>905.16111871600003</v>
          </cell>
          <cell r="H27">
            <v>5523.2125905699622</v>
          </cell>
        </row>
      </sheetData>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zoomScale="112" zoomScaleNormal="100" zoomScaleSheetLayoutView="112" workbookViewId="0">
      <selection activeCell="C5" sqref="C5"/>
    </sheetView>
  </sheetViews>
  <sheetFormatPr defaultRowHeight="15" x14ac:dyDescent="0.25"/>
  <cols>
    <col min="3" max="3" width="28" customWidth="1"/>
  </cols>
  <sheetData>
    <row r="4" spans="3:5" ht="30" x14ac:dyDescent="0.75">
      <c r="C4" s="51" t="s">
        <v>584</v>
      </c>
      <c r="D4" s="52"/>
    </row>
    <row r="5" spans="3:5" ht="30" x14ac:dyDescent="0.75">
      <c r="C5" s="51" t="s">
        <v>574</v>
      </c>
      <c r="D5" s="52"/>
    </row>
    <row r="6" spans="3:5" x14ac:dyDescent="0.25">
      <c r="C6" s="52"/>
      <c r="D6" s="52"/>
    </row>
    <row r="7" spans="3:5" ht="21" x14ac:dyDescent="0.55000000000000004">
      <c r="C7" s="53"/>
      <c r="D7" s="52"/>
    </row>
    <row r="12" spans="3:5" ht="21.75" x14ac:dyDescent="0.55000000000000004">
      <c r="C12" s="54" t="s">
        <v>303</v>
      </c>
      <c r="D12" s="12"/>
      <c r="E12" s="12"/>
    </row>
    <row r="13" spans="3:5" ht="24" customHeight="1" x14ac:dyDescent="0.55000000000000004">
      <c r="C13" s="54" t="s">
        <v>212</v>
      </c>
      <c r="D13" s="12"/>
      <c r="E13" s="12"/>
    </row>
    <row r="14" spans="3:5" ht="18.75" x14ac:dyDescent="0.45">
      <c r="C14" s="56" t="s">
        <v>305</v>
      </c>
      <c r="D14" s="12"/>
      <c r="E14" s="12"/>
    </row>
    <row r="15" spans="3:5" ht="18.75" x14ac:dyDescent="0.45">
      <c r="C15" s="55" t="s">
        <v>306</v>
      </c>
      <c r="D15" s="12"/>
      <c r="E15" s="12"/>
    </row>
    <row r="16" spans="3:5" ht="18.75" x14ac:dyDescent="0.45">
      <c r="C16" s="55" t="s">
        <v>307</v>
      </c>
      <c r="D16" s="12"/>
      <c r="E16" s="12"/>
    </row>
    <row r="17" spans="3:5" ht="18.75" x14ac:dyDescent="0.45">
      <c r="C17" s="55" t="s">
        <v>308</v>
      </c>
      <c r="D17" s="12"/>
      <c r="E17" s="12"/>
    </row>
    <row r="18" spans="3:5" ht="18.75" x14ac:dyDescent="0.45">
      <c r="C18" s="55" t="s">
        <v>319</v>
      </c>
      <c r="D18" s="12"/>
      <c r="E18" s="12"/>
    </row>
    <row r="19" spans="3:5" ht="18.75" x14ac:dyDescent="0.45">
      <c r="C19" s="55" t="s">
        <v>309</v>
      </c>
      <c r="D19" s="12"/>
      <c r="E19" s="12"/>
    </row>
    <row r="20" spans="3:5" ht="24" customHeight="1" x14ac:dyDescent="0.55000000000000004">
      <c r="C20" s="54" t="s">
        <v>217</v>
      </c>
      <c r="D20" s="12"/>
      <c r="E20" s="12"/>
    </row>
    <row r="21" spans="3:5" ht="18.75" x14ac:dyDescent="0.45">
      <c r="C21" s="55" t="s">
        <v>318</v>
      </c>
      <c r="D21" s="12"/>
      <c r="E21" s="12"/>
    </row>
    <row r="22" spans="3:5" ht="18.75" x14ac:dyDescent="0.45">
      <c r="C22" s="55" t="s">
        <v>310</v>
      </c>
      <c r="D22" s="12"/>
      <c r="E22" s="12"/>
    </row>
    <row r="23" spans="3:5" ht="18.75" x14ac:dyDescent="0.45">
      <c r="C23" s="55" t="s">
        <v>311</v>
      </c>
      <c r="D23" s="12"/>
      <c r="E23" s="12"/>
    </row>
    <row r="24" spans="3:5" ht="18.75" x14ac:dyDescent="0.45">
      <c r="C24" s="55" t="s">
        <v>312</v>
      </c>
      <c r="D24" s="12"/>
      <c r="E24" s="12"/>
    </row>
    <row r="25" spans="3:5" ht="18.75" x14ac:dyDescent="0.45">
      <c r="C25" s="55" t="s">
        <v>313</v>
      </c>
      <c r="D25" s="12"/>
      <c r="E25" s="12"/>
    </row>
    <row r="26" spans="3:5" ht="24" customHeight="1" x14ac:dyDescent="0.55000000000000004">
      <c r="C26" s="54" t="s">
        <v>304</v>
      </c>
      <c r="D26" s="12"/>
      <c r="E26" s="12"/>
    </row>
    <row r="27" spans="3:5" ht="18.75" x14ac:dyDescent="0.45">
      <c r="C27" s="55" t="s">
        <v>314</v>
      </c>
      <c r="D27" s="12"/>
      <c r="E27" s="12"/>
    </row>
    <row r="28" spans="3:5" ht="18.75" x14ac:dyDescent="0.45">
      <c r="C28" s="55" t="s">
        <v>315</v>
      </c>
      <c r="D28" s="12"/>
      <c r="E28" s="12"/>
    </row>
    <row r="29" spans="3:5" ht="18.75" x14ac:dyDescent="0.45">
      <c r="C29" s="55" t="s">
        <v>316</v>
      </c>
      <c r="D29" s="12"/>
      <c r="E29" s="12"/>
    </row>
    <row r="30" spans="3:5" ht="18.75" x14ac:dyDescent="0.45">
      <c r="C30" s="55" t="s">
        <v>317</v>
      </c>
      <c r="D30" s="12"/>
      <c r="E30" s="12"/>
    </row>
    <row r="31" spans="3:5" ht="18" x14ac:dyDescent="0.45">
      <c r="C31" s="12"/>
      <c r="D31" s="12"/>
      <c r="E31" s="12"/>
    </row>
    <row r="32" spans="3:5" ht="18" x14ac:dyDescent="0.45">
      <c r="C32" s="12"/>
      <c r="D32" s="12"/>
      <c r="E32" s="12"/>
    </row>
    <row r="33" spans="3:5" ht="18" x14ac:dyDescent="0.45">
      <c r="C33" s="12"/>
      <c r="D33" s="12"/>
      <c r="E33" s="1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6" zoomScaleNormal="100" zoomScaleSheetLayoutView="100" workbookViewId="0">
      <selection activeCell="C36" sqref="C36"/>
    </sheetView>
  </sheetViews>
  <sheetFormatPr defaultRowHeight="15" x14ac:dyDescent="0.2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17"/>
      <c r="C10" s="17"/>
      <c r="D10" s="17"/>
      <c r="E10" s="17"/>
      <c r="F10" s="17"/>
      <c r="G10" s="17"/>
      <c r="H10" s="17"/>
    </row>
    <row r="11" spans="2:8" ht="24" x14ac:dyDescent="0.45">
      <c r="C11" s="58" t="s">
        <v>320</v>
      </c>
      <c r="D11" s="57"/>
      <c r="E11" s="17"/>
      <c r="F11" s="17"/>
      <c r="G11" s="17"/>
      <c r="H11" s="17"/>
    </row>
    <row r="12" spans="2:8" ht="19.5" x14ac:dyDescent="0.45">
      <c r="C12" s="59" t="s">
        <v>323</v>
      </c>
      <c r="D12" s="57"/>
      <c r="E12" s="17"/>
      <c r="F12" s="17"/>
      <c r="G12" s="17"/>
      <c r="H12" s="17"/>
    </row>
    <row r="13" spans="2:8" ht="18" x14ac:dyDescent="0.45">
      <c r="C13" s="59" t="s">
        <v>321</v>
      </c>
      <c r="D13" s="57"/>
      <c r="E13" s="17"/>
      <c r="F13" s="17"/>
      <c r="G13" s="17"/>
      <c r="H13" s="17"/>
    </row>
    <row r="14" spans="2:8" ht="18" x14ac:dyDescent="0.45">
      <c r="C14" s="59" t="s">
        <v>328</v>
      </c>
      <c r="D14" s="57"/>
      <c r="E14" s="17"/>
      <c r="F14" s="17"/>
      <c r="G14" s="17"/>
      <c r="H14" s="17"/>
    </row>
    <row r="15" spans="2:8" ht="18" x14ac:dyDescent="0.45">
      <c r="C15" s="59" t="s">
        <v>322</v>
      </c>
      <c r="D15" s="57"/>
      <c r="E15" s="17"/>
      <c r="F15" s="17"/>
      <c r="G15" s="17"/>
      <c r="H15" s="17"/>
    </row>
    <row r="16" spans="2:8" ht="18" x14ac:dyDescent="0.45">
      <c r="C16" s="59" t="s">
        <v>324</v>
      </c>
      <c r="D16" s="57"/>
      <c r="E16" s="17"/>
      <c r="F16" s="17"/>
      <c r="G16" s="17"/>
      <c r="H16" s="17"/>
    </row>
    <row r="17" spans="2:9" ht="18" x14ac:dyDescent="0.45">
      <c r="C17" s="60" t="s">
        <v>325</v>
      </c>
      <c r="D17" s="61"/>
      <c r="E17" s="17"/>
      <c r="F17" s="17"/>
      <c r="G17" s="17"/>
      <c r="H17" s="17"/>
    </row>
    <row r="18" spans="2:9" ht="18" x14ac:dyDescent="0.45">
      <c r="B18" s="17"/>
      <c r="C18" s="17"/>
      <c r="D18" s="17"/>
      <c r="E18" s="17"/>
      <c r="F18" s="17"/>
      <c r="G18" s="17"/>
      <c r="H18" s="17"/>
    </row>
    <row r="19" spans="2:9" ht="18" x14ac:dyDescent="0.45">
      <c r="B19" s="57"/>
      <c r="C19" s="17"/>
      <c r="D19" s="17"/>
      <c r="E19" s="17"/>
      <c r="F19" s="17"/>
      <c r="G19" s="17"/>
      <c r="H19" s="17"/>
    </row>
    <row r="20" spans="2:9" ht="18" x14ac:dyDescent="0.45">
      <c r="B20" s="57"/>
      <c r="C20" s="17"/>
      <c r="D20" s="17"/>
      <c r="E20" s="17"/>
      <c r="F20" s="17"/>
      <c r="G20" s="17"/>
      <c r="H20" s="17"/>
    </row>
    <row r="21" spans="2:9" ht="24.75" thickBot="1" x14ac:dyDescent="0.5">
      <c r="B21" s="17"/>
      <c r="C21" s="1025" t="s">
        <v>279</v>
      </c>
      <c r="D21" s="1025"/>
      <c r="E21" s="1025"/>
      <c r="F21" s="2"/>
      <c r="G21" s="2"/>
      <c r="H21" s="17"/>
    </row>
    <row r="22" spans="2:9" ht="23.25" customHeight="1" x14ac:dyDescent="0.55000000000000004">
      <c r="B22" s="17"/>
      <c r="C22" s="42" t="s">
        <v>270</v>
      </c>
      <c r="D22" s="20"/>
      <c r="E22" s="25" t="s">
        <v>280</v>
      </c>
      <c r="F22" s="2"/>
      <c r="G22" s="2"/>
      <c r="H22" s="17"/>
      <c r="I22" s="2"/>
    </row>
    <row r="23" spans="2:9" ht="23.25" customHeight="1" x14ac:dyDescent="0.45">
      <c r="B23" s="17"/>
      <c r="C23" s="3" t="s">
        <v>269</v>
      </c>
      <c r="D23" s="2"/>
      <c r="E23" s="43" t="s">
        <v>281</v>
      </c>
      <c r="F23" s="2"/>
      <c r="G23" s="2"/>
      <c r="H23" s="17"/>
    </row>
    <row r="24" spans="2:9" ht="23.25" customHeight="1" x14ac:dyDescent="0.45">
      <c r="B24" s="17"/>
      <c r="C24" s="3" t="s">
        <v>271</v>
      </c>
      <c r="D24" s="2"/>
      <c r="E24" s="43" t="s">
        <v>260</v>
      </c>
      <c r="F24" s="2"/>
      <c r="G24" s="2"/>
      <c r="H24" s="17"/>
    </row>
    <row r="25" spans="2:9" ht="23.25" customHeight="1" x14ac:dyDescent="0.45">
      <c r="B25" s="17"/>
      <c r="C25" s="3" t="s">
        <v>272</v>
      </c>
      <c r="D25" s="2"/>
      <c r="E25" s="43" t="s">
        <v>282</v>
      </c>
      <c r="F25" s="2"/>
      <c r="G25" s="2"/>
      <c r="H25" s="17"/>
    </row>
    <row r="26" spans="2:9" ht="21" customHeight="1" x14ac:dyDescent="0.45">
      <c r="B26" s="17"/>
      <c r="C26" s="3" t="s">
        <v>273</v>
      </c>
      <c r="D26" s="2"/>
      <c r="E26" s="43"/>
      <c r="F26" s="2"/>
      <c r="G26" s="2"/>
      <c r="H26" s="17"/>
    </row>
    <row r="27" spans="2:9" ht="23.25" customHeight="1" x14ac:dyDescent="0.45">
      <c r="B27" s="17"/>
      <c r="C27" s="3" t="s">
        <v>274</v>
      </c>
      <c r="D27" s="2"/>
      <c r="E27" s="43"/>
      <c r="F27" s="70"/>
      <c r="G27" s="2"/>
      <c r="H27" s="17"/>
    </row>
    <row r="28" spans="2:9" ht="23.25" customHeight="1" x14ac:dyDescent="0.45">
      <c r="B28" s="17"/>
      <c r="C28" s="3" t="s">
        <v>275</v>
      </c>
      <c r="D28" s="2"/>
      <c r="E28" s="226" t="s">
        <v>331</v>
      </c>
      <c r="F28" s="2"/>
      <c r="G28" s="2"/>
      <c r="H28" s="17"/>
    </row>
    <row r="29" spans="2:9" ht="23.25" customHeight="1" x14ac:dyDescent="0.45">
      <c r="B29" s="17"/>
      <c r="C29" s="40" t="s">
        <v>276</v>
      </c>
      <c r="D29" s="2"/>
      <c r="E29" s="227" t="s">
        <v>302</v>
      </c>
      <c r="F29" s="2"/>
      <c r="G29" s="2"/>
      <c r="H29" s="17"/>
    </row>
    <row r="30" spans="2:9" ht="19.5" thickBot="1" x14ac:dyDescent="0.5">
      <c r="B30" s="17"/>
      <c r="C30" s="5" t="s">
        <v>277</v>
      </c>
      <c r="D30" s="6"/>
      <c r="E30" s="250" t="s">
        <v>283</v>
      </c>
      <c r="F30" s="2"/>
      <c r="G30" s="2"/>
      <c r="H30" s="17"/>
    </row>
    <row r="31" spans="2:9" ht="18.75" x14ac:dyDescent="0.45">
      <c r="B31" s="17"/>
      <c r="C31" s="39" t="s">
        <v>278</v>
      </c>
      <c r="D31" s="2"/>
      <c r="E31" s="2"/>
      <c r="F31" s="2"/>
      <c r="G31" s="2"/>
      <c r="H31" s="17"/>
    </row>
    <row r="32" spans="2:9" ht="18.75" x14ac:dyDescent="0.45">
      <c r="B32" s="17"/>
      <c r="C32" s="39"/>
      <c r="D32" s="2"/>
      <c r="E32" s="2"/>
      <c r="F32" s="2"/>
      <c r="G32" s="2"/>
      <c r="H32" s="17"/>
    </row>
    <row r="33" spans="2:8" ht="18.75" x14ac:dyDescent="0.45">
      <c r="B33" s="17"/>
      <c r="C33" s="39"/>
      <c r="D33" s="2"/>
      <c r="E33" s="2"/>
      <c r="F33" s="2"/>
      <c r="G33" s="2"/>
      <c r="H33" s="17"/>
    </row>
    <row r="34" spans="2:8" ht="21" x14ac:dyDescent="0.55000000000000004">
      <c r="B34" s="17"/>
      <c r="C34" s="1026" t="s">
        <v>620</v>
      </c>
      <c r="D34" s="1026"/>
      <c r="E34" s="1026"/>
      <c r="F34" s="2"/>
      <c r="G34" s="2"/>
      <c r="H34" s="17"/>
    </row>
    <row r="35" spans="2:8" ht="18.75" x14ac:dyDescent="0.45">
      <c r="B35" s="17"/>
      <c r="C35" s="39"/>
      <c r="D35" s="2"/>
      <c r="E35" s="2"/>
      <c r="F35" s="2"/>
      <c r="G35" s="2"/>
      <c r="H35" s="17"/>
    </row>
    <row r="36" spans="2:8" ht="18.75" x14ac:dyDescent="0.45">
      <c r="B36" s="17"/>
      <c r="C36" s="39"/>
      <c r="D36" s="2"/>
      <c r="E36" s="2"/>
      <c r="F36" s="2"/>
      <c r="G36" s="2"/>
      <c r="H36" s="17"/>
    </row>
    <row r="37" spans="2:8" ht="18.75" x14ac:dyDescent="0.45">
      <c r="B37" s="17"/>
      <c r="C37" s="38"/>
      <c r="D37" s="2"/>
      <c r="E37" s="2"/>
      <c r="F37" s="2"/>
      <c r="G37" s="2"/>
      <c r="H37" s="17"/>
    </row>
    <row r="38" spans="2:8" ht="18.75" x14ac:dyDescent="0.45">
      <c r="B38" s="17"/>
      <c r="C38" s="2"/>
      <c r="D38" s="2"/>
      <c r="E38" s="2"/>
      <c r="F38" s="2"/>
      <c r="G38" s="2"/>
      <c r="H38" s="17"/>
    </row>
    <row r="39" spans="2:8" ht="19.5" x14ac:dyDescent="0.5">
      <c r="B39" s="17"/>
      <c r="C39" s="32"/>
      <c r="D39" s="2"/>
      <c r="E39" s="2"/>
      <c r="F39" s="2"/>
      <c r="G39" s="2"/>
      <c r="H39" s="17"/>
    </row>
    <row r="40" spans="2:8" ht="19.5" x14ac:dyDescent="0.5">
      <c r="B40" s="17"/>
      <c r="C40" s="41"/>
      <c r="D40" s="2"/>
      <c r="E40" s="2"/>
      <c r="F40" s="2"/>
      <c r="G40" s="1"/>
      <c r="H40" s="17"/>
    </row>
    <row r="41" spans="2:8" ht="22.5" x14ac:dyDescent="0.55000000000000004">
      <c r="B41" s="17"/>
      <c r="C41" s="2"/>
      <c r="D41" s="2"/>
      <c r="E41" s="44"/>
      <c r="F41" s="2"/>
      <c r="G41" s="1"/>
      <c r="H41" s="17"/>
    </row>
    <row r="42" spans="2:8" ht="18.75" x14ac:dyDescent="0.45">
      <c r="B42" s="17"/>
      <c r="C42" s="2"/>
      <c r="D42" s="2"/>
      <c r="E42" s="2"/>
      <c r="F42" s="2"/>
      <c r="G42" s="2"/>
      <c r="H42" s="17"/>
    </row>
    <row r="43" spans="2:8" ht="19.5" x14ac:dyDescent="0.5">
      <c r="B43" s="17"/>
      <c r="C43" s="41"/>
      <c r="D43" s="2"/>
      <c r="E43" s="2"/>
      <c r="F43" s="2"/>
      <c r="G43" s="2"/>
      <c r="H43" s="17"/>
    </row>
    <row r="44" spans="2:8" ht="18.75" x14ac:dyDescent="0.45">
      <c r="B44" s="17"/>
      <c r="C44" s="2"/>
      <c r="D44" s="2"/>
      <c r="E44" s="2"/>
      <c r="F44" s="2"/>
      <c r="G44" s="2"/>
      <c r="H44" s="17"/>
    </row>
    <row r="45" spans="2:8" ht="18.75" x14ac:dyDescent="0.45">
      <c r="B45" s="17"/>
      <c r="C45" s="2"/>
      <c r="D45" s="2"/>
      <c r="E45" s="2"/>
      <c r="F45" s="2"/>
      <c r="G45" s="2"/>
      <c r="H45" s="17"/>
    </row>
    <row r="46" spans="2:8" ht="18.75" x14ac:dyDescent="0.45">
      <c r="B46" s="17"/>
      <c r="C46" s="2"/>
      <c r="D46" s="2"/>
      <c r="E46" s="2"/>
      <c r="F46" s="2"/>
      <c r="G46" s="2"/>
      <c r="H46" s="17"/>
    </row>
    <row r="47" spans="2:8" ht="18.75" x14ac:dyDescent="0.45">
      <c r="B47" s="17"/>
      <c r="C47" s="2"/>
      <c r="D47" s="2"/>
      <c r="E47" s="2"/>
      <c r="F47" s="2"/>
      <c r="G47" s="2"/>
      <c r="H47" s="17"/>
    </row>
    <row r="48" spans="2:8" ht="18.75" x14ac:dyDescent="0.45">
      <c r="B48" s="17"/>
      <c r="C48" s="2"/>
      <c r="D48" s="2"/>
      <c r="E48" s="2"/>
      <c r="F48" s="2"/>
      <c r="G48" s="2"/>
      <c r="H48" s="17"/>
    </row>
    <row r="49" spans="2:8" ht="18.75" x14ac:dyDescent="0.45">
      <c r="B49" s="17"/>
      <c r="C49" s="2"/>
      <c r="D49" s="2"/>
      <c r="E49" s="2"/>
      <c r="F49" s="2"/>
      <c r="G49" s="2"/>
      <c r="H49" s="17"/>
    </row>
    <row r="50" spans="2:8" ht="36" customHeight="1" x14ac:dyDescent="0.5">
      <c r="B50" s="17"/>
      <c r="C50" s="30"/>
      <c r="D50" s="2"/>
      <c r="E50" s="2"/>
      <c r="F50" s="2"/>
      <c r="G50" s="2"/>
      <c r="H50" s="17"/>
    </row>
    <row r="51" spans="2:8" ht="39" customHeight="1" x14ac:dyDescent="0.45">
      <c r="B51" s="17"/>
      <c r="C51" s="31"/>
      <c r="D51" s="2"/>
      <c r="E51" s="2"/>
      <c r="F51" s="2"/>
      <c r="G51" s="2"/>
      <c r="H51" s="17"/>
    </row>
    <row r="52" spans="2:8" ht="18.75" x14ac:dyDescent="0.45">
      <c r="B52" s="17"/>
      <c r="C52" s="2"/>
      <c r="D52" s="2"/>
      <c r="E52" s="2"/>
      <c r="F52" s="2"/>
      <c r="G52" s="2"/>
      <c r="H52" s="17"/>
    </row>
    <row r="53" spans="2:8" ht="18.75" x14ac:dyDescent="0.45">
      <c r="B53" s="17"/>
      <c r="C53" s="2"/>
      <c r="D53" s="2"/>
      <c r="E53" s="2"/>
      <c r="F53" s="2"/>
      <c r="G53" s="2"/>
      <c r="H53" s="17"/>
    </row>
    <row r="54" spans="2:8" ht="18" x14ac:dyDescent="0.45">
      <c r="B54" s="17"/>
      <c r="C54" s="17"/>
      <c r="D54" s="17"/>
      <c r="E54" s="17"/>
      <c r="F54" s="17"/>
      <c r="G54" s="17"/>
      <c r="H54" s="17"/>
    </row>
    <row r="55" spans="2:8" ht="18" x14ac:dyDescent="0.45">
      <c r="B55" s="17"/>
      <c r="C55" s="17"/>
      <c r="D55" s="17"/>
      <c r="E55" s="17"/>
      <c r="F55" s="17"/>
      <c r="G55" s="17"/>
      <c r="H55" s="17"/>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5" x14ac:dyDescent="0.25"/>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1027" t="s">
        <v>209</v>
      </c>
      <c r="C2" s="1028"/>
      <c r="D2" s="1028"/>
      <c r="E2" s="1028"/>
      <c r="F2" s="1028"/>
      <c r="G2" s="1028"/>
      <c r="H2" s="1028"/>
      <c r="I2" s="1028"/>
      <c r="J2" s="1029"/>
    </row>
    <row r="3" spans="2:10" ht="18.75" thickBot="1" x14ac:dyDescent="0.5">
      <c r="B3" s="16"/>
      <c r="C3" s="17"/>
      <c r="D3" s="17"/>
      <c r="E3" s="17"/>
      <c r="F3" s="17"/>
      <c r="G3" s="17"/>
      <c r="H3" s="17"/>
      <c r="I3" s="17"/>
      <c r="J3" s="18"/>
    </row>
    <row r="4" spans="2:10" ht="19.5" x14ac:dyDescent="0.5">
      <c r="B4" s="16"/>
      <c r="C4" s="19" t="s">
        <v>181</v>
      </c>
      <c r="D4" s="20"/>
      <c r="E4" s="21"/>
      <c r="F4" s="2"/>
      <c r="G4" s="19" t="s">
        <v>217</v>
      </c>
      <c r="H4" s="20"/>
      <c r="I4" s="21"/>
      <c r="J4" s="18"/>
    </row>
    <row r="5" spans="2:10" ht="19.5" x14ac:dyDescent="0.5">
      <c r="B5" s="16"/>
      <c r="C5" s="33" t="s">
        <v>255</v>
      </c>
      <c r="D5" s="2"/>
      <c r="E5" s="4"/>
      <c r="F5" s="2"/>
      <c r="G5" s="3" t="s">
        <v>196</v>
      </c>
      <c r="H5" s="2"/>
      <c r="I5" s="4"/>
      <c r="J5" s="18"/>
    </row>
    <row r="6" spans="2:10" ht="18.75" x14ac:dyDescent="0.45">
      <c r="B6" s="16"/>
      <c r="C6" s="3" t="s">
        <v>182</v>
      </c>
      <c r="D6" s="2"/>
      <c r="E6" s="4"/>
      <c r="F6" s="2"/>
      <c r="G6" s="3" t="s">
        <v>197</v>
      </c>
      <c r="H6" s="2"/>
      <c r="I6" s="4"/>
      <c r="J6" s="18"/>
    </row>
    <row r="7" spans="2:10" ht="18.75" x14ac:dyDescent="0.45">
      <c r="B7" s="16"/>
      <c r="C7" s="3" t="s">
        <v>183</v>
      </c>
      <c r="D7" s="2"/>
      <c r="E7" s="4"/>
      <c r="F7" s="2"/>
      <c r="G7" s="3" t="s">
        <v>248</v>
      </c>
      <c r="H7" s="2"/>
      <c r="I7" s="4"/>
      <c r="J7" s="18"/>
    </row>
    <row r="8" spans="2:10" ht="19.5" x14ac:dyDescent="0.5">
      <c r="B8" s="16"/>
      <c r="C8" s="33" t="s">
        <v>184</v>
      </c>
      <c r="D8" s="2"/>
      <c r="E8" s="4"/>
      <c r="F8" s="2"/>
      <c r="G8" s="3" t="s">
        <v>247</v>
      </c>
      <c r="H8" s="2"/>
      <c r="I8" s="4"/>
      <c r="J8" s="18"/>
    </row>
    <row r="9" spans="2:10" ht="19.5" x14ac:dyDescent="0.5">
      <c r="B9" s="16"/>
      <c r="C9" s="33" t="s">
        <v>185</v>
      </c>
      <c r="D9" s="2"/>
      <c r="E9" s="4"/>
      <c r="F9" s="2"/>
      <c r="G9" s="3" t="s">
        <v>198</v>
      </c>
      <c r="H9" s="2"/>
      <c r="I9" s="4"/>
      <c r="J9" s="18"/>
    </row>
    <row r="10" spans="2:10" ht="20.25" thickBot="1" x14ac:dyDescent="0.55000000000000004">
      <c r="B10" s="16"/>
      <c r="C10" s="33" t="s">
        <v>211</v>
      </c>
      <c r="D10" s="2"/>
      <c r="E10" s="4"/>
      <c r="F10" s="2"/>
      <c r="G10" s="5" t="s">
        <v>199</v>
      </c>
      <c r="H10" s="6"/>
      <c r="I10" s="7"/>
      <c r="J10" s="18"/>
    </row>
    <row r="11" spans="2:10" ht="19.5" x14ac:dyDescent="0.5">
      <c r="B11" s="16"/>
      <c r="C11" s="33" t="s">
        <v>210</v>
      </c>
      <c r="D11" s="2"/>
      <c r="E11" s="4"/>
      <c r="F11" s="2"/>
      <c r="G11" s="2"/>
      <c r="H11" s="2"/>
      <c r="I11" s="2"/>
      <c r="J11" s="18"/>
    </row>
    <row r="12" spans="2:10" ht="18.75" x14ac:dyDescent="0.45">
      <c r="B12" s="16"/>
      <c r="C12" s="3" t="s">
        <v>182</v>
      </c>
      <c r="D12" s="2"/>
      <c r="E12" s="4"/>
      <c r="F12" s="2"/>
      <c r="G12" s="2"/>
      <c r="H12" s="2"/>
      <c r="I12" s="2"/>
      <c r="J12" s="18"/>
    </row>
    <row r="13" spans="2:10" ht="18.75" customHeight="1" thickBot="1" x14ac:dyDescent="0.5">
      <c r="B13" s="16"/>
      <c r="C13" s="3" t="s">
        <v>186</v>
      </c>
      <c r="D13" s="2"/>
      <c r="E13" s="4"/>
      <c r="F13" s="2"/>
      <c r="J13" s="18"/>
    </row>
    <row r="14" spans="2:10" ht="19.5" x14ac:dyDescent="0.5">
      <c r="B14" s="16"/>
      <c r="C14" s="3" t="s">
        <v>187</v>
      </c>
      <c r="D14" s="2"/>
      <c r="E14" s="4"/>
      <c r="F14" s="2"/>
      <c r="G14" s="22" t="s">
        <v>207</v>
      </c>
      <c r="H14" s="20"/>
      <c r="I14" s="21"/>
      <c r="J14" s="18"/>
    </row>
    <row r="15" spans="2:10" ht="18.75" x14ac:dyDescent="0.45">
      <c r="B15" s="16"/>
      <c r="C15" s="3" t="s">
        <v>188</v>
      </c>
      <c r="D15" s="2"/>
      <c r="E15" s="4"/>
      <c r="F15" s="2"/>
      <c r="G15" s="23" t="s">
        <v>216</v>
      </c>
      <c r="H15" s="2"/>
      <c r="I15" s="4"/>
      <c r="J15" s="18"/>
    </row>
    <row r="16" spans="2:10" ht="18.75" x14ac:dyDescent="0.45">
      <c r="B16" s="16"/>
      <c r="C16" s="3" t="s">
        <v>189</v>
      </c>
      <c r="D16" s="2"/>
      <c r="E16" s="4"/>
      <c r="F16" s="2"/>
      <c r="G16" s="3" t="s">
        <v>117</v>
      </c>
      <c r="H16" s="2"/>
      <c r="I16" s="4"/>
      <c r="J16" s="18"/>
    </row>
    <row r="17" spans="2:10" ht="19.5" thickBot="1" x14ac:dyDescent="0.5">
      <c r="B17" s="16"/>
      <c r="C17" s="5" t="s">
        <v>190</v>
      </c>
      <c r="D17" s="6"/>
      <c r="E17" s="7"/>
      <c r="F17" s="2"/>
      <c r="G17" s="3" t="s">
        <v>112</v>
      </c>
      <c r="H17" s="2"/>
      <c r="I17" s="4"/>
      <c r="J17" s="18"/>
    </row>
    <row r="18" spans="2:10" ht="18.75" x14ac:dyDescent="0.45">
      <c r="B18" s="16"/>
      <c r="C18" s="35" t="s">
        <v>266</v>
      </c>
      <c r="D18" s="2"/>
      <c r="E18" s="2"/>
      <c r="F18" s="2"/>
      <c r="G18" s="3" t="s">
        <v>200</v>
      </c>
      <c r="H18" s="2"/>
      <c r="I18" s="4"/>
      <c r="J18" s="18"/>
    </row>
    <row r="19" spans="2:10" ht="19.5" thickBot="1" x14ac:dyDescent="0.5">
      <c r="B19" s="16"/>
      <c r="C19" s="34" t="s">
        <v>267</v>
      </c>
      <c r="D19" s="2"/>
      <c r="E19" s="2"/>
      <c r="F19" s="2"/>
      <c r="G19" s="5" t="s">
        <v>201</v>
      </c>
      <c r="H19" s="6"/>
      <c r="I19" s="7"/>
      <c r="J19" s="18"/>
    </row>
    <row r="20" spans="2:10" ht="19.5" thickBot="1" x14ac:dyDescent="0.5">
      <c r="B20" s="16"/>
      <c r="C20" s="2"/>
      <c r="D20" s="2"/>
      <c r="E20" s="2"/>
      <c r="F20" s="2"/>
      <c r="H20" s="20"/>
      <c r="I20" s="20"/>
      <c r="J20" s="18"/>
    </row>
    <row r="21" spans="2:10" ht="19.5" x14ac:dyDescent="0.5">
      <c r="B21" s="16"/>
      <c r="C21" s="19" t="s">
        <v>212</v>
      </c>
      <c r="D21" s="20"/>
      <c r="E21" s="21"/>
      <c r="F21" s="2"/>
      <c r="G21" s="2"/>
      <c r="H21" s="2"/>
      <c r="I21" s="2"/>
      <c r="J21" s="18"/>
    </row>
    <row r="22" spans="2:10" ht="20.25" thickBot="1" x14ac:dyDescent="0.55000000000000004">
      <c r="B22" s="16"/>
      <c r="C22" s="33" t="s">
        <v>191</v>
      </c>
      <c r="D22" s="2"/>
      <c r="E22" s="4"/>
      <c r="F22" s="2"/>
      <c r="J22" s="18"/>
    </row>
    <row r="23" spans="2:10" ht="19.5" x14ac:dyDescent="0.5">
      <c r="B23" s="16"/>
      <c r="C23" s="3" t="s">
        <v>192</v>
      </c>
      <c r="D23" s="2"/>
      <c r="E23" s="4"/>
      <c r="F23" s="2"/>
      <c r="G23" s="19" t="s">
        <v>256</v>
      </c>
      <c r="H23" s="36"/>
      <c r="I23" s="37"/>
      <c r="J23" s="18"/>
    </row>
    <row r="24" spans="2:10" ht="18.75" x14ac:dyDescent="0.45">
      <c r="B24" s="16"/>
      <c r="C24" s="3" t="s">
        <v>193</v>
      </c>
      <c r="D24" s="2"/>
      <c r="E24" s="4"/>
      <c r="F24" s="2"/>
      <c r="G24" s="3" t="s">
        <v>150</v>
      </c>
      <c r="H24" s="2"/>
      <c r="I24" s="4"/>
      <c r="J24" s="18"/>
    </row>
    <row r="25" spans="2:10" ht="19.5" x14ac:dyDescent="0.5">
      <c r="B25" s="16"/>
      <c r="C25" s="33" t="s">
        <v>213</v>
      </c>
      <c r="D25" s="2"/>
      <c r="E25" s="4"/>
      <c r="F25" s="2"/>
      <c r="G25" s="3" t="s">
        <v>202</v>
      </c>
      <c r="H25" s="2"/>
      <c r="I25" s="4"/>
      <c r="J25" s="18"/>
    </row>
    <row r="26" spans="2:10" ht="18.75" x14ac:dyDescent="0.45">
      <c r="B26" s="16"/>
      <c r="C26" s="3" t="s">
        <v>194</v>
      </c>
      <c r="D26" s="2"/>
      <c r="E26" s="4"/>
      <c r="F26" s="2"/>
      <c r="G26" s="3" t="s">
        <v>147</v>
      </c>
      <c r="H26" s="2"/>
      <c r="I26" s="4"/>
      <c r="J26" s="18"/>
    </row>
    <row r="27" spans="2:10" ht="18.75" x14ac:dyDescent="0.45">
      <c r="B27" s="16"/>
      <c r="C27" s="3" t="s">
        <v>22</v>
      </c>
      <c r="D27" s="2"/>
      <c r="E27" s="4"/>
      <c r="F27" s="2"/>
      <c r="G27" s="3" t="s">
        <v>203</v>
      </c>
      <c r="H27" s="2"/>
      <c r="I27" s="4"/>
      <c r="J27" s="18"/>
    </row>
    <row r="28" spans="2:10" ht="19.5" thickBot="1" x14ac:dyDescent="0.5">
      <c r="B28" s="16"/>
      <c r="C28" s="3" t="s">
        <v>257</v>
      </c>
      <c r="D28" s="2"/>
      <c r="E28" s="4"/>
      <c r="F28" s="2"/>
      <c r="G28" s="5" t="s">
        <v>268</v>
      </c>
      <c r="H28" s="6"/>
      <c r="I28" s="7"/>
      <c r="J28" s="18"/>
    </row>
    <row r="29" spans="2:10" ht="19.5" thickBot="1" x14ac:dyDescent="0.5">
      <c r="B29" s="16"/>
      <c r="C29" s="5" t="s">
        <v>195</v>
      </c>
      <c r="D29" s="6"/>
      <c r="E29" s="7"/>
      <c r="F29" s="2"/>
      <c r="G29" s="2"/>
      <c r="H29" s="2"/>
      <c r="I29" s="2"/>
      <c r="J29" s="18"/>
    </row>
    <row r="30" spans="2:10" ht="18.75" x14ac:dyDescent="0.45">
      <c r="B30" s="16"/>
      <c r="C30" s="2"/>
      <c r="D30" s="2"/>
      <c r="E30" s="2"/>
      <c r="F30" s="2"/>
      <c r="G30" s="2"/>
      <c r="H30" s="2"/>
      <c r="I30" s="2"/>
      <c r="J30" s="18"/>
    </row>
    <row r="31" spans="2:10" ht="19.5" thickBot="1" x14ac:dyDescent="0.5">
      <c r="B31" s="16"/>
      <c r="C31" s="2"/>
      <c r="D31" s="2"/>
      <c r="E31" s="2"/>
      <c r="F31" s="2"/>
      <c r="G31" s="2"/>
      <c r="H31" s="2"/>
      <c r="I31" s="2"/>
      <c r="J31" s="18"/>
    </row>
    <row r="32" spans="2:10" ht="36" customHeight="1" x14ac:dyDescent="0.5">
      <c r="B32" s="16"/>
      <c r="C32" s="22" t="s">
        <v>225</v>
      </c>
      <c r="D32" s="20"/>
      <c r="E32" s="21"/>
      <c r="F32" s="2"/>
      <c r="G32" s="19" t="s">
        <v>246</v>
      </c>
      <c r="H32" s="20"/>
      <c r="I32" s="21"/>
      <c r="J32" s="18"/>
    </row>
    <row r="33" spans="2:10" ht="39" customHeight="1" x14ac:dyDescent="0.45">
      <c r="B33" s="16"/>
      <c r="C33" s="24" t="s">
        <v>264</v>
      </c>
      <c r="D33" s="2"/>
      <c r="E33" s="4"/>
      <c r="F33" s="2"/>
      <c r="G33" s="3" t="s">
        <v>204</v>
      </c>
      <c r="H33" s="2"/>
      <c r="I33" s="4"/>
      <c r="J33" s="18"/>
    </row>
    <row r="34" spans="2:10" ht="18.75" x14ac:dyDescent="0.45">
      <c r="B34" s="16"/>
      <c r="C34" s="3" t="s">
        <v>215</v>
      </c>
      <c r="D34" s="2"/>
      <c r="E34" s="4"/>
      <c r="F34" s="2"/>
      <c r="G34" s="3" t="s">
        <v>205</v>
      </c>
      <c r="H34" s="2"/>
      <c r="I34" s="4"/>
      <c r="J34" s="18"/>
    </row>
    <row r="35" spans="2:10" ht="19.5" thickBot="1" x14ac:dyDescent="0.5">
      <c r="B35" s="16"/>
      <c r="C35" s="5" t="s">
        <v>214</v>
      </c>
      <c r="D35" s="6"/>
      <c r="E35" s="7"/>
      <c r="F35" s="2"/>
      <c r="G35" s="5" t="s">
        <v>206</v>
      </c>
      <c r="H35" s="6"/>
      <c r="I35" s="7"/>
      <c r="J35" s="18"/>
    </row>
    <row r="36" spans="2:10" ht="18" x14ac:dyDescent="0.45">
      <c r="B36" s="16"/>
      <c r="C36" s="17"/>
      <c r="D36" s="17"/>
      <c r="E36" s="17"/>
      <c r="F36" s="17"/>
      <c r="G36" s="17"/>
      <c r="H36" s="17"/>
      <c r="I36" s="17"/>
      <c r="J36" s="18"/>
    </row>
    <row r="37" spans="2:10" ht="18.75" thickBot="1" x14ac:dyDescent="0.5">
      <c r="B37" s="13"/>
      <c r="C37" s="14"/>
      <c r="D37" s="14"/>
      <c r="E37" s="14"/>
      <c r="F37" s="14"/>
      <c r="G37" s="14"/>
      <c r="H37" s="14"/>
      <c r="I37" s="14"/>
      <c r="J37" s="15"/>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topLeftCell="A13" zoomScale="90" zoomScaleNormal="100" zoomScaleSheetLayoutView="90" workbookViewId="0">
      <selection activeCell="G35" sqref="G35"/>
    </sheetView>
  </sheetViews>
  <sheetFormatPr defaultRowHeight="15" x14ac:dyDescent="0.25"/>
  <cols>
    <col min="1" max="1" width="9" customWidth="1"/>
    <col min="2" max="2" width="3.75" customWidth="1"/>
    <col min="3" max="3" width="29.375" customWidth="1"/>
    <col min="4" max="4" width="10" customWidth="1"/>
    <col min="5" max="5" width="17.375" customWidth="1"/>
    <col min="6" max="6" width="2.75" customWidth="1"/>
    <col min="7" max="7" width="28.75" customWidth="1"/>
    <col min="8" max="8" width="10.375" customWidth="1"/>
    <col min="9" max="9" width="12.75" customWidth="1"/>
    <col min="10" max="10" width="2.875" customWidth="1"/>
    <col min="11" max="11" width="3.75" customWidth="1"/>
  </cols>
  <sheetData>
    <row r="1" spans="2:10" ht="15.75" thickBot="1" x14ac:dyDescent="0.3"/>
    <row r="2" spans="2:10" ht="24.75" thickBot="1" x14ac:dyDescent="0.65">
      <c r="B2" s="1027" t="s">
        <v>575</v>
      </c>
      <c r="C2" s="1028"/>
      <c r="D2" s="1028"/>
      <c r="E2" s="1028"/>
      <c r="F2" s="1028"/>
      <c r="G2" s="1028"/>
      <c r="H2" s="1028"/>
      <c r="I2" s="1028"/>
      <c r="J2" s="1029"/>
    </row>
    <row r="3" spans="2:10" ht="18.75" thickBot="1" x14ac:dyDescent="0.5">
      <c r="B3" s="16"/>
      <c r="C3" s="17"/>
      <c r="D3" s="17"/>
      <c r="E3" s="17"/>
      <c r="F3" s="17"/>
      <c r="G3" s="17"/>
      <c r="H3" s="17"/>
      <c r="I3" s="17"/>
      <c r="J3" s="18"/>
    </row>
    <row r="4" spans="2:10" ht="19.5" x14ac:dyDescent="0.5">
      <c r="B4" s="16"/>
      <c r="C4" s="77" t="s">
        <v>181</v>
      </c>
      <c r="D4" s="78"/>
      <c r="E4" s="79"/>
      <c r="F4" s="2"/>
      <c r="G4" s="77" t="s">
        <v>589</v>
      </c>
      <c r="H4" s="219"/>
      <c r="I4" s="79"/>
      <c r="J4" s="18"/>
    </row>
    <row r="5" spans="2:10" ht="19.5" x14ac:dyDescent="0.5">
      <c r="B5" s="16"/>
      <c r="C5" s="80" t="s">
        <v>585</v>
      </c>
      <c r="D5" s="241">
        <v>85.3</v>
      </c>
      <c r="E5" s="81" t="s">
        <v>290</v>
      </c>
      <c r="F5" s="2"/>
      <c r="G5" s="224" t="s">
        <v>196</v>
      </c>
      <c r="H5" s="220">
        <v>4392.6926120520366</v>
      </c>
      <c r="I5" s="81" t="s">
        <v>286</v>
      </c>
      <c r="J5" s="18"/>
    </row>
    <row r="6" spans="2:10" ht="18.75" x14ac:dyDescent="0.45">
      <c r="B6" s="16"/>
      <c r="C6" s="224" t="s">
        <v>182</v>
      </c>
      <c r="D6" s="241">
        <v>65.400000000000006</v>
      </c>
      <c r="E6" s="81" t="s">
        <v>290</v>
      </c>
      <c r="F6" s="2"/>
      <c r="G6" s="224" t="s">
        <v>445</v>
      </c>
      <c r="H6" s="220">
        <v>6213.4237460975892</v>
      </c>
      <c r="I6" s="81" t="s">
        <v>286</v>
      </c>
      <c r="J6" s="18"/>
    </row>
    <row r="7" spans="2:10" ht="18.75" x14ac:dyDescent="0.45">
      <c r="B7" s="16"/>
      <c r="C7" s="224" t="s">
        <v>183</v>
      </c>
      <c r="D7" s="241">
        <v>19.899999999999999</v>
      </c>
      <c r="E7" s="81" t="s">
        <v>290</v>
      </c>
      <c r="F7" s="2"/>
      <c r="G7" s="224" t="s">
        <v>248</v>
      </c>
      <c r="H7" s="220">
        <v>23551.654517821647</v>
      </c>
      <c r="I7" s="81" t="s">
        <v>286</v>
      </c>
      <c r="J7" s="18"/>
    </row>
    <row r="8" spans="2:10" ht="19.5" x14ac:dyDescent="0.5">
      <c r="B8" s="16"/>
      <c r="C8" s="80" t="s">
        <v>184</v>
      </c>
      <c r="D8" s="241">
        <v>0.7</v>
      </c>
      <c r="E8" s="81" t="s">
        <v>284</v>
      </c>
      <c r="F8" s="2"/>
      <c r="G8" s="224" t="s">
        <v>247</v>
      </c>
      <c r="H8" s="220">
        <v>17338.230771724058</v>
      </c>
      <c r="I8" s="81" t="s">
        <v>286</v>
      </c>
      <c r="J8" s="18"/>
    </row>
    <row r="9" spans="2:10" ht="19.5" x14ac:dyDescent="0.5">
      <c r="B9" s="16"/>
      <c r="C9" s="80" t="s">
        <v>185</v>
      </c>
      <c r="D9" s="241">
        <v>51.8</v>
      </c>
      <c r="E9" s="81" t="s">
        <v>291</v>
      </c>
      <c r="F9" s="2"/>
      <c r="G9" s="224" t="s">
        <v>443</v>
      </c>
      <c r="H9" s="220">
        <v>5971.5209000000004</v>
      </c>
      <c r="I9" s="81" t="s">
        <v>286</v>
      </c>
      <c r="J9" s="18"/>
    </row>
    <row r="10" spans="2:10" ht="19.5" customHeight="1" x14ac:dyDescent="0.5">
      <c r="B10" s="16"/>
      <c r="C10" s="80" t="s">
        <v>586</v>
      </c>
      <c r="D10" s="241">
        <v>26.5</v>
      </c>
      <c r="E10" s="81" t="s">
        <v>290</v>
      </c>
      <c r="F10" s="2"/>
      <c r="G10" s="1034" t="s">
        <v>479</v>
      </c>
      <c r="H10" s="1036">
        <v>417614.50724637683</v>
      </c>
      <c r="I10" s="1038" t="s">
        <v>287</v>
      </c>
      <c r="J10" s="18"/>
    </row>
    <row r="11" spans="2:10" ht="20.25" thickBot="1" x14ac:dyDescent="0.55000000000000004">
      <c r="B11" s="16"/>
      <c r="C11" s="80" t="s">
        <v>587</v>
      </c>
      <c r="D11" s="241">
        <v>8.1999999999999993</v>
      </c>
      <c r="E11" s="81" t="s">
        <v>284</v>
      </c>
      <c r="F11" s="2"/>
      <c r="G11" s="1035"/>
      <c r="H11" s="1037"/>
      <c r="I11" s="1039"/>
      <c r="J11" s="18"/>
    </row>
    <row r="12" spans="2:10" ht="18.75" x14ac:dyDescent="0.45">
      <c r="B12" s="16"/>
      <c r="C12" s="224" t="s">
        <v>182</v>
      </c>
      <c r="D12" s="241">
        <v>9</v>
      </c>
      <c r="E12" s="81" t="s">
        <v>284</v>
      </c>
      <c r="F12" s="2"/>
      <c r="G12" s="2"/>
      <c r="H12" s="2"/>
      <c r="I12" s="2"/>
      <c r="J12" s="18"/>
    </row>
    <row r="13" spans="2:10" ht="18.75" x14ac:dyDescent="0.45">
      <c r="B13" s="16"/>
      <c r="C13" s="224" t="s">
        <v>186</v>
      </c>
      <c r="D13" s="241">
        <v>5.6</v>
      </c>
      <c r="E13" s="81" t="s">
        <v>284</v>
      </c>
      <c r="F13" s="2"/>
      <c r="G13" s="2"/>
      <c r="H13" s="2"/>
      <c r="I13" s="2"/>
      <c r="J13" s="18"/>
    </row>
    <row r="14" spans="2:10" ht="18.75" customHeight="1" x14ac:dyDescent="0.5">
      <c r="B14" s="16"/>
      <c r="C14" s="224" t="s">
        <v>187</v>
      </c>
      <c r="D14" s="241">
        <v>14.8</v>
      </c>
      <c r="E14" s="81" t="s">
        <v>284</v>
      </c>
      <c r="F14" s="2"/>
      <c r="G14" s="30"/>
      <c r="H14" s="30"/>
      <c r="I14" s="30"/>
      <c r="J14" s="18"/>
    </row>
    <row r="15" spans="2:10" ht="21" customHeight="1" thickBot="1" x14ac:dyDescent="0.5">
      <c r="B15" s="16"/>
      <c r="C15" s="224" t="s">
        <v>188</v>
      </c>
      <c r="D15" s="241">
        <v>6.8</v>
      </c>
      <c r="E15" s="81" t="s">
        <v>284</v>
      </c>
      <c r="F15" s="2"/>
      <c r="G15" s="1012"/>
      <c r="H15" s="1014"/>
      <c r="I15" s="1013"/>
      <c r="J15" s="18"/>
    </row>
    <row r="16" spans="2:10" ht="19.5" customHeight="1" x14ac:dyDescent="0.5">
      <c r="B16" s="16"/>
      <c r="C16" s="224" t="s">
        <v>488</v>
      </c>
      <c r="D16" s="241">
        <v>15.5</v>
      </c>
      <c r="E16" s="81" t="s">
        <v>284</v>
      </c>
      <c r="F16" s="2"/>
      <c r="G16" s="1031" t="s">
        <v>590</v>
      </c>
      <c r="H16" s="1032"/>
      <c r="I16" s="1033"/>
      <c r="J16" s="18"/>
    </row>
    <row r="17" spans="2:10" ht="18.75" customHeight="1" thickBot="1" x14ac:dyDescent="0.5">
      <c r="B17" s="16"/>
      <c r="C17" s="82" t="s">
        <v>489</v>
      </c>
      <c r="D17" s="242">
        <v>21.6</v>
      </c>
      <c r="E17" s="83" t="s">
        <v>284</v>
      </c>
      <c r="F17" s="2"/>
      <c r="G17" s="224" t="s">
        <v>117</v>
      </c>
      <c r="H17" s="241">
        <v>3.9</v>
      </c>
      <c r="I17" s="81" t="s">
        <v>284</v>
      </c>
      <c r="J17" s="18"/>
    </row>
    <row r="18" spans="2:10" ht="18.75" x14ac:dyDescent="0.45">
      <c r="B18" s="16"/>
      <c r="C18" s="35" t="s">
        <v>266</v>
      </c>
      <c r="D18" s="2"/>
      <c r="E18" s="2"/>
      <c r="F18" s="2"/>
      <c r="G18" s="224" t="s">
        <v>112</v>
      </c>
      <c r="H18" s="241">
        <v>4</v>
      </c>
      <c r="I18" s="81" t="s">
        <v>284</v>
      </c>
      <c r="J18" s="18"/>
    </row>
    <row r="19" spans="2:10" ht="18.75" x14ac:dyDescent="0.45">
      <c r="B19" s="16"/>
      <c r="C19" s="1030" t="s">
        <v>267</v>
      </c>
      <c r="D19" s="1030"/>
      <c r="E19" s="1030"/>
      <c r="F19" s="2"/>
      <c r="G19" s="224" t="s">
        <v>200</v>
      </c>
      <c r="H19" s="241">
        <v>3.9</v>
      </c>
      <c r="I19" s="81" t="s">
        <v>284</v>
      </c>
      <c r="J19" s="18"/>
    </row>
    <row r="20" spans="2:10" ht="18.75" customHeight="1" thickBot="1" x14ac:dyDescent="0.5">
      <c r="B20" s="16"/>
      <c r="C20" s="1030"/>
      <c r="D20" s="1030"/>
      <c r="E20" s="1030"/>
      <c r="F20" s="2"/>
      <c r="G20" s="82" t="s">
        <v>201</v>
      </c>
      <c r="H20" s="242">
        <v>4</v>
      </c>
      <c r="I20" s="83" t="s">
        <v>284</v>
      </c>
      <c r="J20" s="18"/>
    </row>
    <row r="21" spans="2:10" ht="21" customHeight="1" x14ac:dyDescent="0.45">
      <c r="B21" s="16"/>
      <c r="C21" s="541"/>
      <c r="D21" s="2"/>
      <c r="E21" s="2"/>
      <c r="F21" s="2"/>
      <c r="J21" s="18"/>
    </row>
    <row r="22" spans="2:10" ht="19.5" thickBot="1" x14ac:dyDescent="0.5">
      <c r="B22" s="16"/>
      <c r="C22" s="2"/>
      <c r="D22" s="2"/>
      <c r="E22" s="2"/>
      <c r="F22" s="2"/>
      <c r="J22" s="18"/>
    </row>
    <row r="23" spans="2:10" ht="21" customHeight="1" x14ac:dyDescent="0.5">
      <c r="B23" s="16"/>
      <c r="C23" s="77" t="s">
        <v>588</v>
      </c>
      <c r="D23" s="219"/>
      <c r="E23" s="79"/>
      <c r="F23" s="2"/>
      <c r="J23" s="18"/>
    </row>
    <row r="24" spans="2:10" ht="20.25" thickBot="1" x14ac:dyDescent="0.55000000000000004">
      <c r="B24" s="16"/>
      <c r="C24" s="80" t="s">
        <v>444</v>
      </c>
      <c r="D24" s="222"/>
      <c r="E24" s="81"/>
      <c r="F24" s="2"/>
      <c r="J24" s="18"/>
    </row>
    <row r="25" spans="2:10" ht="19.5" x14ac:dyDescent="0.5">
      <c r="B25" s="16"/>
      <c r="C25" s="224" t="s">
        <v>192</v>
      </c>
      <c r="D25" s="241">
        <v>6.2157632415779318</v>
      </c>
      <c r="E25" s="81" t="s">
        <v>284</v>
      </c>
      <c r="F25" s="2"/>
      <c r="G25" s="77" t="s">
        <v>591</v>
      </c>
      <c r="H25" s="87"/>
      <c r="I25" s="79"/>
      <c r="J25" s="18"/>
    </row>
    <row r="26" spans="2:10" ht="18.75" x14ac:dyDescent="0.45">
      <c r="B26" s="16"/>
      <c r="C26" s="224" t="s">
        <v>193</v>
      </c>
      <c r="D26" s="241">
        <v>5.1746289306282591</v>
      </c>
      <c r="E26" s="81" t="s">
        <v>284</v>
      </c>
      <c r="F26" s="2"/>
      <c r="G26" s="224" t="s">
        <v>612</v>
      </c>
      <c r="H26" s="984">
        <f>[1]بورس!C27</f>
        <v>2173893.39</v>
      </c>
      <c r="I26" s="408"/>
      <c r="J26" s="18"/>
    </row>
    <row r="27" spans="2:10" ht="19.5" x14ac:dyDescent="0.5">
      <c r="B27" s="16"/>
      <c r="C27" s="80" t="s">
        <v>592</v>
      </c>
      <c r="D27" s="223"/>
      <c r="E27" s="81"/>
      <c r="F27" s="2"/>
      <c r="G27" s="224" t="s">
        <v>492</v>
      </c>
      <c r="H27" s="241">
        <f>[1]بورس!H27</f>
        <v>5523.2125905699622</v>
      </c>
      <c r="I27" s="408" t="s">
        <v>288</v>
      </c>
      <c r="J27" s="18"/>
    </row>
    <row r="28" spans="2:10" ht="19.5" thickBot="1" x14ac:dyDescent="0.5">
      <c r="B28" s="16"/>
      <c r="C28" s="224" t="s">
        <v>194</v>
      </c>
      <c r="D28" s="220">
        <v>29761.77</v>
      </c>
      <c r="E28" s="81" t="s">
        <v>285</v>
      </c>
      <c r="F28" s="2"/>
      <c r="G28" s="82" t="s">
        <v>493</v>
      </c>
      <c r="H28" s="242">
        <f>[1]بورس!G27</f>
        <v>905.16111871600003</v>
      </c>
      <c r="I28" s="409" t="s">
        <v>289</v>
      </c>
      <c r="J28" s="18"/>
    </row>
    <row r="29" spans="2:10" ht="18.75" x14ac:dyDescent="0.45">
      <c r="B29" s="16"/>
      <c r="C29" s="224" t="s">
        <v>22</v>
      </c>
      <c r="D29" s="220">
        <v>6476.2468424764902</v>
      </c>
      <c r="E29" s="81" t="s">
        <v>285</v>
      </c>
      <c r="F29" s="2"/>
      <c r="J29" s="18"/>
    </row>
    <row r="30" spans="2:10" ht="18.75" x14ac:dyDescent="0.45">
      <c r="B30" s="16"/>
      <c r="C30" s="224" t="s">
        <v>257</v>
      </c>
      <c r="D30" s="220">
        <v>15603.173182037301</v>
      </c>
      <c r="E30" s="81" t="s">
        <v>285</v>
      </c>
      <c r="F30" s="2"/>
      <c r="J30" s="18"/>
    </row>
    <row r="31" spans="2:10" ht="19.5" thickBot="1" x14ac:dyDescent="0.5">
      <c r="B31" s="16"/>
      <c r="C31" s="82" t="s">
        <v>195</v>
      </c>
      <c r="D31" s="221">
        <v>3652.50016155814</v>
      </c>
      <c r="E31" s="83" t="s">
        <v>285</v>
      </c>
      <c r="F31" s="2"/>
      <c r="J31" s="18"/>
    </row>
    <row r="32" spans="2:10" ht="19.5" thickBot="1" x14ac:dyDescent="0.5">
      <c r="B32" s="13"/>
      <c r="C32" s="6"/>
      <c r="D32" s="6"/>
      <c r="E32" s="6"/>
      <c r="F32" s="6"/>
      <c r="G32" s="6"/>
      <c r="H32" s="6"/>
      <c r="I32" s="6"/>
      <c r="J32" s="15"/>
    </row>
    <row r="33" spans="2:10" ht="18.75" x14ac:dyDescent="0.45">
      <c r="B33" s="17"/>
      <c r="C33" s="2"/>
      <c r="D33" s="2"/>
      <c r="E33" s="2"/>
      <c r="F33" s="2"/>
      <c r="G33" s="2"/>
      <c r="H33" s="2"/>
      <c r="I33" s="2"/>
      <c r="J33" s="17"/>
    </row>
    <row r="34" spans="2:10" ht="18.75" x14ac:dyDescent="0.45">
      <c r="B34" s="17"/>
      <c r="C34" s="2"/>
      <c r="D34" s="2"/>
      <c r="E34" s="2"/>
      <c r="F34" s="2"/>
      <c r="G34" s="2"/>
      <c r="H34" s="2"/>
      <c r="I34" s="2"/>
      <c r="J34" s="17"/>
    </row>
    <row r="35" spans="2:10" ht="18.75" x14ac:dyDescent="0.45">
      <c r="B35" s="17"/>
      <c r="C35" s="2"/>
      <c r="D35" s="2"/>
      <c r="E35" s="2"/>
      <c r="F35" s="2"/>
      <c r="H35" s="2"/>
      <c r="I35" s="2" t="s">
        <v>326</v>
      </c>
      <c r="J35" s="17"/>
    </row>
    <row r="36" spans="2:10" ht="18.75" x14ac:dyDescent="0.45">
      <c r="B36" s="17"/>
      <c r="C36" s="2"/>
      <c r="D36" s="2"/>
      <c r="E36" s="2"/>
      <c r="F36" s="2"/>
      <c r="H36" s="2"/>
      <c r="I36" s="2" t="s">
        <v>576</v>
      </c>
      <c r="J36" s="62"/>
    </row>
    <row r="37" spans="2:10" ht="18.75" x14ac:dyDescent="0.45">
      <c r="B37" s="17"/>
      <c r="C37" s="2"/>
      <c r="D37" s="2"/>
      <c r="E37" s="2"/>
      <c r="F37" s="2"/>
      <c r="H37" s="2"/>
      <c r="I37" s="2" t="s">
        <v>327</v>
      </c>
      <c r="J37" s="17"/>
    </row>
    <row r="38" spans="2:10" ht="21.75" x14ac:dyDescent="0.55000000000000004">
      <c r="B38" s="17"/>
      <c r="C38" s="2"/>
      <c r="D38" s="2"/>
      <c r="E38" s="2"/>
      <c r="F38" s="2"/>
      <c r="G38" s="2"/>
      <c r="H38" s="2"/>
      <c r="I38" s="63">
        <v>1</v>
      </c>
      <c r="J38" s="62"/>
    </row>
    <row r="39" spans="2:10" ht="36" customHeight="1" x14ac:dyDescent="0.5">
      <c r="B39" s="17"/>
      <c r="C39" s="30"/>
      <c r="D39" s="2"/>
      <c r="E39" s="2"/>
      <c r="F39" s="2"/>
      <c r="G39" s="32"/>
      <c r="H39" s="2"/>
      <c r="I39" s="2"/>
      <c r="J39" s="17"/>
    </row>
    <row r="40" spans="2:10" ht="39" customHeight="1" x14ac:dyDescent="0.45">
      <c r="B40" s="17"/>
      <c r="C40" s="31"/>
      <c r="D40" s="2"/>
      <c r="E40" s="2"/>
      <c r="F40" s="2"/>
      <c r="G40" s="2"/>
      <c r="H40" s="2"/>
      <c r="I40" s="2"/>
      <c r="J40" s="17"/>
    </row>
    <row r="41" spans="2:10" ht="18.75" x14ac:dyDescent="0.45">
      <c r="B41" s="17"/>
      <c r="C41" s="2"/>
      <c r="D41" s="2"/>
      <c r="E41" s="2"/>
      <c r="F41" s="2"/>
      <c r="G41" s="2"/>
      <c r="H41" s="2"/>
      <c r="I41" s="2"/>
      <c r="J41" s="17"/>
    </row>
    <row r="42" spans="2:10" ht="18.75" x14ac:dyDescent="0.45">
      <c r="B42" s="17"/>
      <c r="C42" s="2"/>
      <c r="D42" s="2"/>
      <c r="E42" s="2"/>
      <c r="F42" s="2"/>
      <c r="G42" s="2"/>
      <c r="H42" s="2"/>
      <c r="I42" s="2"/>
      <c r="J42" s="17"/>
    </row>
    <row r="43" spans="2:10" ht="18" x14ac:dyDescent="0.45">
      <c r="B43" s="17"/>
      <c r="C43" s="17"/>
      <c r="D43" s="17"/>
      <c r="E43" s="17"/>
      <c r="F43" s="17"/>
      <c r="G43" s="17"/>
      <c r="H43" s="17"/>
      <c r="I43" s="17"/>
      <c r="J43" s="17"/>
    </row>
    <row r="44" spans="2:10" ht="18" x14ac:dyDescent="0.45">
      <c r="B44" s="17"/>
      <c r="C44" s="17"/>
      <c r="D44" s="17"/>
      <c r="E44" s="17"/>
      <c r="F44" s="17"/>
      <c r="G44" s="17"/>
      <c r="H44" s="17"/>
      <c r="I44" s="17"/>
      <c r="J44" s="17"/>
    </row>
  </sheetData>
  <mergeCells count="7">
    <mergeCell ref="C20:E20"/>
    <mergeCell ref="G16:I16"/>
    <mergeCell ref="B2:J2"/>
    <mergeCell ref="G10:G11"/>
    <mergeCell ref="H10:H11"/>
    <mergeCell ref="I10:I11"/>
    <mergeCell ref="C19:E19"/>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92D39-6F05-4A40-9F25-17AA5222AA9D}">
  <dimension ref="A1:M45"/>
  <sheetViews>
    <sheetView rightToLeft="1" view="pageBreakPreview" topLeftCell="A25" zoomScale="120" zoomScaleNormal="100" zoomScaleSheetLayoutView="120" workbookViewId="0">
      <selection activeCell="H40" sqref="H40"/>
    </sheetView>
  </sheetViews>
  <sheetFormatPr defaultRowHeight="15" x14ac:dyDescent="0.25"/>
  <cols>
    <col min="1" max="1" width="9" customWidth="1"/>
    <col min="2" max="2" width="12.75" customWidth="1"/>
    <col min="3" max="3" width="12.375" customWidth="1"/>
    <col min="4" max="4" width="11.75" customWidth="1"/>
    <col min="7" max="7" width="12.875" customWidth="1"/>
    <col min="8" max="8" width="10.625" customWidth="1"/>
    <col min="10" max="10" width="14.75" customWidth="1"/>
    <col min="11" max="11" width="3.75" customWidth="1"/>
  </cols>
  <sheetData>
    <row r="1" spans="2:13" ht="15.75" thickBot="1" x14ac:dyDescent="0.3"/>
    <row r="2" spans="2:13" ht="24.75" thickBot="1" x14ac:dyDescent="0.65">
      <c r="B2" s="830" t="s">
        <v>341</v>
      </c>
      <c r="C2" s="8"/>
      <c r="D2" s="8"/>
      <c r="E2" s="8"/>
      <c r="F2" s="8"/>
      <c r="G2" s="8"/>
      <c r="H2" s="8"/>
      <c r="I2" s="8"/>
      <c r="J2" s="9" t="s">
        <v>11</v>
      </c>
    </row>
    <row r="3" spans="2:13" ht="45" customHeight="1" thickBot="1" x14ac:dyDescent="0.3">
      <c r="B3" s="1041" t="s">
        <v>219</v>
      </c>
      <c r="C3" s="1043" t="s">
        <v>334</v>
      </c>
      <c r="D3" s="1043" t="s">
        <v>4</v>
      </c>
      <c r="E3" s="1045" t="s">
        <v>10</v>
      </c>
      <c r="F3" s="1046"/>
      <c r="G3" s="1046"/>
      <c r="H3" s="1046"/>
      <c r="I3" s="1046"/>
      <c r="J3" s="1047"/>
    </row>
    <row r="4" spans="2:13" ht="20.25" thickBot="1" x14ac:dyDescent="0.3">
      <c r="B4" s="1042"/>
      <c r="C4" s="1044"/>
      <c r="D4" s="1044"/>
      <c r="E4" s="824" t="s">
        <v>5</v>
      </c>
      <c r="F4" s="824" t="s">
        <v>6</v>
      </c>
      <c r="G4" s="824" t="s">
        <v>342</v>
      </c>
      <c r="H4" s="833" t="s">
        <v>7</v>
      </c>
      <c r="I4" s="833" t="s">
        <v>8</v>
      </c>
      <c r="J4" s="827" t="s">
        <v>9</v>
      </c>
    </row>
    <row r="5" spans="2:13" ht="18.75" x14ac:dyDescent="0.45">
      <c r="B5" s="224">
        <v>1398</v>
      </c>
      <c r="C5" s="93">
        <v>26473.421253070424</v>
      </c>
      <c r="D5" s="93">
        <v>24814.863399459104</v>
      </c>
      <c r="E5" s="93">
        <v>1658.5578536113223</v>
      </c>
      <c r="F5" s="93">
        <v>3646.2189660153094</v>
      </c>
      <c r="G5" s="93">
        <v>7452.877387326691</v>
      </c>
      <c r="H5" s="93">
        <v>5429.0145233473831</v>
      </c>
      <c r="I5" s="93">
        <v>1449.0565200615035</v>
      </c>
      <c r="J5" s="94">
        <v>13715.7670461171</v>
      </c>
      <c r="M5" s="50"/>
    </row>
    <row r="6" spans="2:13" ht="18.75" x14ac:dyDescent="0.45">
      <c r="B6" s="224"/>
      <c r="C6" s="89">
        <v>100</v>
      </c>
      <c r="D6" s="89">
        <v>93.735007509016384</v>
      </c>
      <c r="E6" s="89">
        <v>6.264992490983615</v>
      </c>
      <c r="F6" s="89">
        <v>13.773130911791071</v>
      </c>
      <c r="G6" s="89">
        <v>28.152301571004145</v>
      </c>
      <c r="H6" s="89">
        <v>20.507415612999843</v>
      </c>
      <c r="I6" s="89">
        <v>5.4736277045923556</v>
      </c>
      <c r="J6" s="328">
        <v>51.809575026221168</v>
      </c>
    </row>
    <row r="7" spans="2:13" ht="18.75" x14ac:dyDescent="0.45">
      <c r="B7" s="224">
        <v>1399</v>
      </c>
      <c r="C7" s="259">
        <v>39791.512962323759</v>
      </c>
      <c r="D7" s="259">
        <v>38314.945393688657</v>
      </c>
      <c r="E7" s="259">
        <v>1476.567568635106</v>
      </c>
      <c r="F7" s="259">
        <v>4981.8500827634707</v>
      </c>
      <c r="G7" s="259">
        <v>13265.662885887967</v>
      </c>
      <c r="H7" s="259">
        <v>9864.5558272302187</v>
      </c>
      <c r="I7" s="259">
        <v>2776.3403649486881</v>
      </c>
      <c r="J7" s="260">
        <v>20067.432425037216</v>
      </c>
    </row>
    <row r="8" spans="2:13" ht="18.75" x14ac:dyDescent="0.45">
      <c r="B8" s="224"/>
      <c r="C8" s="327">
        <v>100</v>
      </c>
      <c r="D8" s="327">
        <v>96.289239944122812</v>
      </c>
      <c r="E8" s="327">
        <v>3.7107600558771945</v>
      </c>
      <c r="F8" s="327">
        <v>12.519881029606719</v>
      </c>
      <c r="G8" s="327">
        <v>33.337920320970056</v>
      </c>
      <c r="H8" s="327">
        <v>24.790602550273437</v>
      </c>
      <c r="I8" s="327">
        <v>6.9772173970299685</v>
      </c>
      <c r="J8" s="328">
        <v>50.431438593546027</v>
      </c>
    </row>
    <row r="9" spans="2:13" ht="18.75" x14ac:dyDescent="0.45">
      <c r="B9" s="95">
        <v>1400</v>
      </c>
      <c r="C9" s="584">
        <v>65262.599744956911</v>
      </c>
      <c r="D9" s="584">
        <v>60700.12228942605</v>
      </c>
      <c r="E9" s="584">
        <v>4562.4774555308622</v>
      </c>
      <c r="F9" s="584">
        <v>8275.4282373875067</v>
      </c>
      <c r="G9" s="584">
        <v>20821.004933026612</v>
      </c>
      <c r="H9" s="584">
        <v>16073.403539869187</v>
      </c>
      <c r="I9" s="584">
        <v>4083.1447756381986</v>
      </c>
      <c r="J9" s="585">
        <v>31603.689119011931</v>
      </c>
    </row>
    <row r="10" spans="2:13" ht="18.75" x14ac:dyDescent="0.45">
      <c r="B10" s="95"/>
      <c r="C10" s="327">
        <v>100</v>
      </c>
      <c r="D10" s="327">
        <v>93.009046528946143</v>
      </c>
      <c r="E10" s="327">
        <v>6.9909519387827022</v>
      </c>
      <c r="F10" s="327">
        <v>12.680199685577959</v>
      </c>
      <c r="G10" s="327">
        <v>31.903425545411924</v>
      </c>
      <c r="H10" s="327">
        <v>24.628811907585664</v>
      </c>
      <c r="I10" s="327">
        <v>6.2564853376972414</v>
      </c>
      <c r="J10" s="328">
        <v>48.425421297956255</v>
      </c>
    </row>
    <row r="11" spans="2:13" ht="18.75" x14ac:dyDescent="0.45">
      <c r="B11" s="636">
        <v>1401</v>
      </c>
      <c r="C11" s="842">
        <v>101823.85510944735</v>
      </c>
      <c r="D11" s="842">
        <v>89806.96905205019</v>
      </c>
      <c r="E11" s="842">
        <v>12016.886057397158</v>
      </c>
      <c r="F11" s="842">
        <v>13320.612705942907</v>
      </c>
      <c r="G11" s="842">
        <v>29572.549471648428</v>
      </c>
      <c r="H11" s="842">
        <v>23361.093409001856</v>
      </c>
      <c r="I11" s="842">
        <v>5522.4945170215715</v>
      </c>
      <c r="J11" s="843">
        <v>46913.806874458853</v>
      </c>
    </row>
    <row r="12" spans="2:13" ht="19.5" thickBot="1" x14ac:dyDescent="0.5">
      <c r="B12" s="82"/>
      <c r="C12" s="844">
        <v>100</v>
      </c>
      <c r="D12" s="844">
        <v>88.198358779010505</v>
      </c>
      <c r="E12" s="844">
        <v>11.801641220989497</v>
      </c>
      <c r="F12" s="844">
        <v>13.082015694284005</v>
      </c>
      <c r="G12" s="844">
        <v>29.04284996856758</v>
      </c>
      <c r="H12" s="844">
        <v>22.94265266610828</v>
      </c>
      <c r="I12" s="844">
        <v>5.4235763427790182</v>
      </c>
      <c r="J12" s="845">
        <v>46.073493116158915</v>
      </c>
    </row>
    <row r="13" spans="2:13" ht="18.75" x14ac:dyDescent="0.45">
      <c r="B13" s="95">
        <v>1399</v>
      </c>
      <c r="C13" s="96"/>
      <c r="D13" s="96"/>
      <c r="E13" s="96"/>
      <c r="F13" s="96"/>
      <c r="G13" s="96"/>
      <c r="H13" s="96"/>
      <c r="I13" s="96"/>
      <c r="J13" s="97"/>
    </row>
    <row r="14" spans="2:13" ht="18.75" x14ac:dyDescent="0.45">
      <c r="B14" s="198" t="s">
        <v>3</v>
      </c>
      <c r="C14" s="257">
        <v>11021.369057959799</v>
      </c>
      <c r="D14" s="96">
        <v>10575.520489730769</v>
      </c>
      <c r="E14" s="257">
        <v>445.84856822903026</v>
      </c>
      <c r="F14" s="257">
        <v>149.22558887414127</v>
      </c>
      <c r="G14" s="257">
        <v>4263.4201066564001</v>
      </c>
      <c r="H14" s="257">
        <v>3280.4683663505275</v>
      </c>
      <c r="I14" s="257">
        <v>820.44553056251311</v>
      </c>
      <c r="J14" s="258">
        <v>6162.8747942002256</v>
      </c>
    </row>
    <row r="15" spans="2:13" ht="18.75" x14ac:dyDescent="0.45">
      <c r="B15" s="254"/>
      <c r="C15" s="255">
        <v>100</v>
      </c>
      <c r="D15" s="255">
        <v>95.95468978595693</v>
      </c>
      <c r="E15" s="255">
        <v>4.045310214043071</v>
      </c>
      <c r="F15" s="255">
        <v>1.3539659917872753</v>
      </c>
      <c r="G15" s="255">
        <v>38.683216978178351</v>
      </c>
      <c r="H15" s="255">
        <v>29.764617708553402</v>
      </c>
      <c r="I15" s="255">
        <v>7.4441344468904695</v>
      </c>
      <c r="J15" s="256">
        <v>55.917506815991288</v>
      </c>
    </row>
    <row r="16" spans="2:13" ht="18.75" x14ac:dyDescent="0.45">
      <c r="B16" s="95">
        <v>1400</v>
      </c>
      <c r="C16" s="98"/>
      <c r="D16" s="98"/>
      <c r="E16" s="98"/>
      <c r="F16" s="98"/>
      <c r="G16" s="98"/>
      <c r="H16" s="98"/>
      <c r="I16" s="98"/>
      <c r="J16" s="99"/>
    </row>
    <row r="17" spans="1:10" ht="18.75" x14ac:dyDescent="0.45">
      <c r="B17" s="224" t="s">
        <v>367</v>
      </c>
      <c r="C17" s="257">
        <v>12777.948054886256</v>
      </c>
      <c r="D17" s="257">
        <v>12168.334560028139</v>
      </c>
      <c r="E17" s="257">
        <v>609.61349485811672</v>
      </c>
      <c r="F17" s="257">
        <v>1423.5963907296771</v>
      </c>
      <c r="G17" s="257">
        <v>4244.2688330052952</v>
      </c>
      <c r="H17" s="257">
        <v>3212.8621192376959</v>
      </c>
      <c r="I17" s="257">
        <v>868.07169408662901</v>
      </c>
      <c r="J17" s="258">
        <v>6500.4693362931666</v>
      </c>
    </row>
    <row r="18" spans="1:10" ht="18.75" x14ac:dyDescent="0.45">
      <c r="B18" s="95"/>
      <c r="C18" s="98">
        <v>100</v>
      </c>
      <c r="D18" s="98">
        <v>95.229175355545436</v>
      </c>
      <c r="E18" s="98">
        <v>4.770824644454569</v>
      </c>
      <c r="F18" s="98">
        <v>11.141040678947645</v>
      </c>
      <c r="G18" s="98">
        <v>33.215574322062594</v>
      </c>
      <c r="H18" s="98">
        <v>25.14380325727733</v>
      </c>
      <c r="I18" s="98">
        <v>6.7935140318142127</v>
      </c>
      <c r="J18" s="99">
        <v>50.872560354535203</v>
      </c>
    </row>
    <row r="19" spans="1:10" ht="18.75" x14ac:dyDescent="0.45">
      <c r="B19" s="224" t="s">
        <v>330</v>
      </c>
      <c r="C19" s="85">
        <v>17269.582752933577</v>
      </c>
      <c r="D19" s="85">
        <v>16531.590128902535</v>
      </c>
      <c r="E19" s="85">
        <v>737.99262403104194</v>
      </c>
      <c r="F19" s="85">
        <v>4024.1594797059465</v>
      </c>
      <c r="G19" s="85">
        <v>4899.0301599150298</v>
      </c>
      <c r="H19" s="85">
        <v>3695.0295945436546</v>
      </c>
      <c r="I19" s="85">
        <v>1034.0813375637031</v>
      </c>
      <c r="J19" s="90">
        <v>7608.4004892815592</v>
      </c>
    </row>
    <row r="20" spans="1:10" ht="18.75" x14ac:dyDescent="0.45">
      <c r="B20" s="331"/>
      <c r="C20" s="313">
        <v>100</v>
      </c>
      <c r="D20" s="313">
        <v>95.726633152699193</v>
      </c>
      <c r="E20" s="313">
        <v>4.2733668473008093</v>
      </c>
      <c r="F20" s="313">
        <v>23.302007566004246</v>
      </c>
      <c r="G20" s="313">
        <v>28.3679706105397</v>
      </c>
      <c r="H20" s="313">
        <v>21.396171797584291</v>
      </c>
      <c r="I20" s="313">
        <v>5.9878767909898931</v>
      </c>
      <c r="J20" s="347">
        <v>44.056654976155251</v>
      </c>
    </row>
    <row r="21" spans="1:10" ht="18.75" x14ac:dyDescent="0.45">
      <c r="B21" s="95" t="s">
        <v>360</v>
      </c>
      <c r="C21" s="96">
        <v>17623.048771867114</v>
      </c>
      <c r="D21" s="96">
        <v>16399.172810327938</v>
      </c>
      <c r="E21" s="96">
        <v>1223.8759615391757</v>
      </c>
      <c r="F21" s="96">
        <v>2604.0139459091693</v>
      </c>
      <c r="G21" s="96">
        <v>5554.8652160666397</v>
      </c>
      <c r="H21" s="96">
        <v>4429.4032287425116</v>
      </c>
      <c r="I21" s="96">
        <v>963.81426589809689</v>
      </c>
      <c r="J21" s="97">
        <v>8240.2936483521298</v>
      </c>
    </row>
    <row r="22" spans="1:10" ht="18.75" x14ac:dyDescent="0.45">
      <c r="B22" s="254"/>
      <c r="C22" s="98">
        <v>100</v>
      </c>
      <c r="D22" s="98">
        <v>93.055254074465637</v>
      </c>
      <c r="E22" s="98">
        <v>6.9447459255343666</v>
      </c>
      <c r="F22" s="98">
        <v>14.776183052197734</v>
      </c>
      <c r="G22" s="98">
        <v>31.520455330829328</v>
      </c>
      <c r="H22" s="98">
        <v>25.13414838761312</v>
      </c>
      <c r="I22" s="98">
        <v>5.4690552036416085</v>
      </c>
      <c r="J22" s="99">
        <v>46.758615691438578</v>
      </c>
    </row>
    <row r="23" spans="1:10" ht="18.75" x14ac:dyDescent="0.45">
      <c r="B23" s="95" t="s">
        <v>3</v>
      </c>
      <c r="C23" s="259">
        <v>17592.020165269969</v>
      </c>
      <c r="D23" s="259">
        <v>15601.024790167439</v>
      </c>
      <c r="E23" s="259">
        <v>1990.9953751025282</v>
      </c>
      <c r="F23" s="259">
        <v>223.65842104271428</v>
      </c>
      <c r="G23" s="259">
        <v>6122.8407240396473</v>
      </c>
      <c r="H23" s="259">
        <v>4736.1085973453246</v>
      </c>
      <c r="I23" s="259">
        <v>1217.1774780897695</v>
      </c>
      <c r="J23" s="260">
        <v>9254.5256450850757</v>
      </c>
    </row>
    <row r="24" spans="1:10" ht="18.75" x14ac:dyDescent="0.45">
      <c r="A24" s="226"/>
      <c r="B24" s="95"/>
      <c r="C24" s="327">
        <v>100</v>
      </c>
      <c r="D24" s="327">
        <v>88.682394879053533</v>
      </c>
      <c r="E24" s="327">
        <v>11.31760512094646</v>
      </c>
      <c r="F24" s="327">
        <v>1.2713629187639235</v>
      </c>
      <c r="G24" s="327">
        <v>34.804648167282757</v>
      </c>
      <c r="H24" s="327">
        <v>26.921914327356866</v>
      </c>
      <c r="I24" s="327">
        <v>6.9189181609324883</v>
      </c>
      <c r="J24" s="328">
        <v>52.606383793006842</v>
      </c>
    </row>
    <row r="25" spans="1:10" ht="18.75" x14ac:dyDescent="0.45">
      <c r="B25" s="95">
        <v>1401</v>
      </c>
      <c r="C25" s="286"/>
      <c r="D25" s="286"/>
      <c r="E25" s="286"/>
      <c r="F25" s="286"/>
      <c r="G25" s="286"/>
      <c r="H25" s="286"/>
      <c r="I25" s="286"/>
      <c r="J25" s="430"/>
    </row>
    <row r="26" spans="1:10" ht="18.75" x14ac:dyDescent="0.45">
      <c r="B26" s="95" t="s">
        <v>367</v>
      </c>
      <c r="C26" s="259">
        <v>21218.94520133956</v>
      </c>
      <c r="D26" s="259">
        <v>17954.016604445045</v>
      </c>
      <c r="E26" s="259">
        <v>3264.9285968945169</v>
      </c>
      <c r="F26" s="259">
        <v>2310.0345008309787</v>
      </c>
      <c r="G26" s="259">
        <v>6049.3863594253753</v>
      </c>
      <c r="H26" s="259">
        <v>4727.4425222624986</v>
      </c>
      <c r="I26" s="259">
        <v>1154.7811007029595</v>
      </c>
      <c r="J26" s="260">
        <v>9594.5957441886912</v>
      </c>
    </row>
    <row r="27" spans="1:10" ht="18.75" x14ac:dyDescent="0.45">
      <c r="B27" s="95"/>
      <c r="C27" s="327">
        <v>100</v>
      </c>
      <c r="D27" s="327">
        <v>84.613143745296071</v>
      </c>
      <c r="E27" s="327">
        <v>15.386856254703938</v>
      </c>
      <c r="F27" s="327">
        <v>10.886660382558249</v>
      </c>
      <c r="G27" s="327">
        <v>28.509364165017381</v>
      </c>
      <c r="H27" s="327">
        <v>22.2793474294097</v>
      </c>
      <c r="I27" s="327">
        <v>5.4422172720916295</v>
      </c>
      <c r="J27" s="328">
        <v>45.217119197720443</v>
      </c>
    </row>
    <row r="28" spans="1:10" ht="18.75" x14ac:dyDescent="0.45">
      <c r="B28" s="224" t="s">
        <v>330</v>
      </c>
      <c r="C28" s="842">
        <v>28038.804422368947</v>
      </c>
      <c r="D28" s="842">
        <v>24957.904495208048</v>
      </c>
      <c r="E28" s="842">
        <v>3080.8999271609</v>
      </c>
      <c r="F28" s="842">
        <v>6650.5837931223241</v>
      </c>
      <c r="G28" s="842">
        <v>7096.7399337418756</v>
      </c>
      <c r="H28" s="842">
        <v>5532.67588105295</v>
      </c>
      <c r="I28" s="842">
        <v>1385.1759699000781</v>
      </c>
      <c r="J28" s="843">
        <v>11210.580768343847</v>
      </c>
    </row>
    <row r="29" spans="1:10" ht="18.75" x14ac:dyDescent="0.45">
      <c r="B29" s="224"/>
      <c r="C29" s="327">
        <v>100</v>
      </c>
      <c r="D29" s="327">
        <v>89.012013919170528</v>
      </c>
      <c r="E29" s="327">
        <v>10.987986080829478</v>
      </c>
      <c r="F29" s="327">
        <v>23.71921317663811</v>
      </c>
      <c r="G29" s="327">
        <v>25.310422751407337</v>
      </c>
      <c r="H29" s="327">
        <v>19.732210395672443</v>
      </c>
      <c r="I29" s="327">
        <v>4.940210534779454</v>
      </c>
      <c r="J29" s="846">
        <v>39.982377991125077</v>
      </c>
    </row>
    <row r="30" spans="1:10" ht="18.75" x14ac:dyDescent="0.45">
      <c r="B30" s="224" t="s">
        <v>360</v>
      </c>
      <c r="C30" s="93">
        <v>26524.757186172188</v>
      </c>
      <c r="D30" s="93">
        <v>23591.463051193699</v>
      </c>
      <c r="E30" s="93">
        <v>2933.2941349784887</v>
      </c>
      <c r="F30" s="93">
        <v>4003.6701993832453</v>
      </c>
      <c r="G30" s="93">
        <v>7509.8134192247471</v>
      </c>
      <c r="H30" s="93">
        <v>6056.3549850935842</v>
      </c>
      <c r="I30" s="93">
        <v>1285.0957834914047</v>
      </c>
      <c r="J30" s="94">
        <v>12077.979432585707</v>
      </c>
    </row>
    <row r="31" spans="1:10" ht="18.75" x14ac:dyDescent="0.45">
      <c r="B31" s="224"/>
      <c r="C31" s="89">
        <v>100</v>
      </c>
      <c r="D31" s="89">
        <v>88.941296938591137</v>
      </c>
      <c r="E31" s="89">
        <v>11.058703061408853</v>
      </c>
      <c r="F31" s="89">
        <v>15.09408802984416</v>
      </c>
      <c r="G31" s="89">
        <v>28.312468108623221</v>
      </c>
      <c r="H31" s="89">
        <v>22.832838553752591</v>
      </c>
      <c r="I31" s="89">
        <v>4.8448917909844136</v>
      </c>
      <c r="J31" s="846">
        <v>45.534740800123764</v>
      </c>
    </row>
    <row r="32" spans="1:10" ht="18.75" x14ac:dyDescent="0.45">
      <c r="B32" s="224" t="s">
        <v>3</v>
      </c>
      <c r="C32" s="93">
        <v>26041.348299566638</v>
      </c>
      <c r="D32" s="93">
        <v>23303.584901203387</v>
      </c>
      <c r="E32" s="93">
        <v>2737.7633983632513</v>
      </c>
      <c r="F32" s="93">
        <v>356.3242126063567</v>
      </c>
      <c r="G32" s="93">
        <v>8916.6097592564292</v>
      </c>
      <c r="H32" s="93">
        <v>7044.6200205928235</v>
      </c>
      <c r="I32" s="93">
        <v>1697.4416629271291</v>
      </c>
      <c r="J32" s="94">
        <v>14030.650929340602</v>
      </c>
    </row>
    <row r="33" spans="2:11" ht="18.75" x14ac:dyDescent="0.45">
      <c r="B33" s="224"/>
      <c r="C33" s="89">
        <v>100</v>
      </c>
      <c r="D33" s="89">
        <v>89.486860024030278</v>
      </c>
      <c r="E33" s="89">
        <v>10.513139975969722</v>
      </c>
      <c r="F33" s="89">
        <v>1.3683017043026393</v>
      </c>
      <c r="G33" s="89">
        <v>34.240200072147623</v>
      </c>
      <c r="H33" s="89">
        <v>27.051671593786313</v>
      </c>
      <c r="I33" s="89">
        <v>6.5182556732493637</v>
      </c>
      <c r="J33" s="846">
        <v>53.878358247580024</v>
      </c>
    </row>
    <row r="34" spans="2:11" ht="18.75" x14ac:dyDescent="0.45">
      <c r="B34" s="196">
        <v>1402</v>
      </c>
      <c r="C34" s="664"/>
      <c r="D34" s="664"/>
      <c r="E34" s="664"/>
      <c r="F34" s="664"/>
      <c r="G34" s="664"/>
      <c r="H34" s="664"/>
      <c r="I34" s="664"/>
      <c r="J34" s="665"/>
    </row>
    <row r="35" spans="2:11" ht="18.75" x14ac:dyDescent="0.45">
      <c r="B35" s="196" t="s">
        <v>0</v>
      </c>
      <c r="C35" s="847">
        <v>29761.77</v>
      </c>
      <c r="D35" s="847">
        <v>26723.33</v>
      </c>
      <c r="E35" s="847">
        <v>3038.44</v>
      </c>
      <c r="F35" s="847">
        <v>3664.1509999999998</v>
      </c>
      <c r="G35" s="847">
        <v>8170.1440000000002</v>
      </c>
      <c r="H35" s="847">
        <v>6353.1319999999996</v>
      </c>
      <c r="I35" s="847">
        <v>1628.5239999999999</v>
      </c>
      <c r="J35" s="848">
        <v>14889.035</v>
      </c>
    </row>
    <row r="36" spans="2:11" ht="19.5" thickBot="1" x14ac:dyDescent="0.5">
      <c r="B36" s="101"/>
      <c r="C36" s="329">
        <v>100</v>
      </c>
      <c r="D36" s="329">
        <v>89.790795372721448</v>
      </c>
      <c r="E36" s="329">
        <v>10.209204627278552</v>
      </c>
      <c r="F36" s="329">
        <v>12.311603106938868</v>
      </c>
      <c r="G36" s="329">
        <v>27.451808141787264</v>
      </c>
      <c r="H36" s="329">
        <v>21.346620177496163</v>
      </c>
      <c r="I36" s="329">
        <v>5.4718654166066063</v>
      </c>
      <c r="J36" s="330">
        <v>50.027384123995311</v>
      </c>
    </row>
    <row r="37" spans="2:11" ht="17.25" x14ac:dyDescent="0.4">
      <c r="B37" s="818" t="s">
        <v>227</v>
      </c>
      <c r="C37" s="818"/>
      <c r="D37" s="818"/>
      <c r="E37" s="818"/>
      <c r="F37" s="818"/>
      <c r="G37" s="818"/>
      <c r="H37" s="315"/>
      <c r="I37" s="29"/>
      <c r="J37" s="29"/>
    </row>
    <row r="38" spans="2:11" ht="17.25" customHeight="1" x14ac:dyDescent="0.4">
      <c r="B38" s="1040" t="s">
        <v>339</v>
      </c>
      <c r="C38" s="1040"/>
      <c r="D38" s="1040"/>
      <c r="E38" s="1040"/>
      <c r="F38" s="1040"/>
      <c r="G38" s="1040"/>
      <c r="H38" s="1040"/>
      <c r="I38" s="1040"/>
      <c r="J38" s="1040"/>
    </row>
    <row r="39" spans="2:11" ht="17.25" x14ac:dyDescent="0.4">
      <c r="B39" s="1040" t="s">
        <v>340</v>
      </c>
      <c r="C39" s="1040"/>
      <c r="D39" s="1040"/>
      <c r="E39" s="1040"/>
      <c r="F39" s="1040"/>
      <c r="G39" s="1040"/>
      <c r="H39" s="1040"/>
      <c r="I39" s="1040"/>
      <c r="J39" s="1040"/>
    </row>
    <row r="40" spans="2:11" ht="17.25" x14ac:dyDescent="0.4">
      <c r="B40" s="818"/>
      <c r="C40" s="818"/>
      <c r="D40" s="818"/>
      <c r="E40" s="818"/>
      <c r="F40" s="634"/>
      <c r="G40" s="818"/>
      <c r="H40" s="303"/>
      <c r="I40" s="818"/>
      <c r="J40" s="818"/>
    </row>
    <row r="41" spans="2:11" s="55" customFormat="1" ht="18.75" x14ac:dyDescent="0.45">
      <c r="J41" s="55" t="s">
        <v>326</v>
      </c>
    </row>
    <row r="42" spans="2:11" s="55" customFormat="1" ht="18.75" x14ac:dyDescent="0.45">
      <c r="J42" s="55" t="s">
        <v>576</v>
      </c>
    </row>
    <row r="43" spans="2:11" s="55" customFormat="1" ht="18.75" x14ac:dyDescent="0.45">
      <c r="J43" s="55" t="s">
        <v>327</v>
      </c>
    </row>
    <row r="44" spans="2:11" ht="21.75" x14ac:dyDescent="0.55000000000000004">
      <c r="B44" s="29"/>
      <c r="C44" s="29"/>
      <c r="D44" s="29"/>
      <c r="E44" s="29"/>
      <c r="F44" s="29"/>
      <c r="G44" s="29"/>
      <c r="H44" s="29"/>
      <c r="I44" s="29"/>
      <c r="J44" s="65">
        <v>2</v>
      </c>
      <c r="K44" s="348"/>
    </row>
    <row r="45" spans="2:11" x14ac:dyDescent="0.25">
      <c r="B45" s="29"/>
      <c r="C45" s="29"/>
      <c r="D45" s="29"/>
      <c r="E45" s="29"/>
      <c r="F45" s="29"/>
      <c r="G45" s="29"/>
      <c r="H45" s="29"/>
      <c r="I45" s="29"/>
      <c r="J45" s="29"/>
    </row>
  </sheetData>
  <mergeCells count="6">
    <mergeCell ref="B39:J39"/>
    <mergeCell ref="B3:B4"/>
    <mergeCell ref="C3:C4"/>
    <mergeCell ref="D3:D4"/>
    <mergeCell ref="E3:J3"/>
    <mergeCell ref="B38:J3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7677C-A19D-4A0D-A116-6F9DAA129CED}">
  <dimension ref="B1:K48"/>
  <sheetViews>
    <sheetView rightToLeft="1" view="pageBreakPreview" topLeftCell="A16" zoomScale="85" zoomScaleNormal="85" zoomScaleSheetLayoutView="85" workbookViewId="0">
      <selection activeCell="J44" sqref="J44"/>
    </sheetView>
  </sheetViews>
  <sheetFormatPr defaultRowHeight="15" x14ac:dyDescent="0.25"/>
  <cols>
    <col min="1" max="1" width="9" customWidth="1"/>
    <col min="2" max="2" width="12.375" customWidth="1"/>
    <col min="3" max="3" width="11.625" customWidth="1"/>
    <col min="4" max="4" width="10.75" customWidth="1"/>
    <col min="7" max="7" width="12.625" customWidth="1"/>
    <col min="8" max="8" width="11" customWidth="1"/>
    <col min="10" max="10" width="14.375" customWidth="1"/>
    <col min="11" max="11" width="3.75" customWidth="1"/>
  </cols>
  <sheetData>
    <row r="1" spans="2:10" ht="15.75" thickBot="1" x14ac:dyDescent="0.3"/>
    <row r="2" spans="2:10" ht="24.75" thickBot="1" x14ac:dyDescent="0.65">
      <c r="B2" s="830" t="s">
        <v>343</v>
      </c>
      <c r="C2" s="8"/>
      <c r="D2" s="8"/>
      <c r="E2" s="8"/>
      <c r="F2" s="8"/>
      <c r="G2" s="8"/>
      <c r="H2" s="8"/>
      <c r="I2" s="8"/>
      <c r="J2" s="9" t="s">
        <v>11</v>
      </c>
    </row>
    <row r="3" spans="2:10" ht="45" customHeight="1" thickBot="1" x14ac:dyDescent="0.3">
      <c r="B3" s="1049"/>
      <c r="C3" s="1043" t="s">
        <v>335</v>
      </c>
      <c r="D3" s="1043" t="s">
        <v>4</v>
      </c>
      <c r="E3" s="1045" t="s">
        <v>10</v>
      </c>
      <c r="F3" s="1046"/>
      <c r="G3" s="1046"/>
      <c r="H3" s="1046"/>
      <c r="I3" s="1046"/>
      <c r="J3" s="1047"/>
    </row>
    <row r="4" spans="2:10" ht="20.25" thickBot="1" x14ac:dyDescent="0.3">
      <c r="B4" s="1050"/>
      <c r="C4" s="1044"/>
      <c r="D4" s="1044"/>
      <c r="E4" s="824" t="s">
        <v>5</v>
      </c>
      <c r="F4" s="824" t="s">
        <v>6</v>
      </c>
      <c r="G4" s="824" t="s">
        <v>342</v>
      </c>
      <c r="H4" s="833" t="s">
        <v>7</v>
      </c>
      <c r="I4" s="833" t="s">
        <v>8</v>
      </c>
      <c r="J4" s="827" t="s">
        <v>9</v>
      </c>
    </row>
    <row r="5" spans="2:10" ht="18.75" x14ac:dyDescent="0.45">
      <c r="B5" s="177"/>
      <c r="C5" s="78"/>
      <c r="D5" s="78"/>
      <c r="E5" s="78"/>
      <c r="F5" s="78"/>
      <c r="G5" s="349" t="s">
        <v>12</v>
      </c>
      <c r="H5" s="78"/>
      <c r="I5" s="78"/>
      <c r="J5" s="79"/>
    </row>
    <row r="6" spans="2:10" ht="18.75" x14ac:dyDescent="0.45">
      <c r="B6" s="224">
        <v>1398</v>
      </c>
      <c r="C6" s="85">
        <v>13414.74855784757</v>
      </c>
      <c r="D6" s="85">
        <v>12456.613474444473</v>
      </c>
      <c r="E6" s="85">
        <v>958.13508340309784</v>
      </c>
      <c r="F6" s="85">
        <v>1553.8603711095886</v>
      </c>
      <c r="G6" s="85">
        <v>3197.9052665965119</v>
      </c>
      <c r="H6" s="85">
        <v>2039.9176672308404</v>
      </c>
      <c r="I6" s="85">
        <v>626.96798192788424</v>
      </c>
      <c r="J6" s="90">
        <v>7704.8478367383723</v>
      </c>
    </row>
    <row r="7" spans="2:10" ht="18.75" x14ac:dyDescent="0.45">
      <c r="B7" s="224"/>
      <c r="C7" s="98">
        <v>-2.9490441261205547</v>
      </c>
      <c r="D7" s="98">
        <v>1.1089452582689887</v>
      </c>
      <c r="E7" s="98">
        <v>-36.225730077635923</v>
      </c>
      <c r="F7" s="98">
        <v>9.1233962912295112</v>
      </c>
      <c r="G7" s="98">
        <v>0.99314747425709982</v>
      </c>
      <c r="H7" s="98">
        <v>0.85406030679351375</v>
      </c>
      <c r="I7" s="98">
        <v>-0.60685955004518632</v>
      </c>
      <c r="J7" s="99">
        <v>-0.32004363597637564</v>
      </c>
    </row>
    <row r="8" spans="2:10" ht="18.75" x14ac:dyDescent="0.45">
      <c r="B8" s="224">
        <v>1399</v>
      </c>
      <c r="C8" s="257">
        <v>13961.228636827782</v>
      </c>
      <c r="D8" s="257">
        <v>12910.984668530935</v>
      </c>
      <c r="E8" s="257">
        <v>1050.2439682968459</v>
      </c>
      <c r="F8" s="257">
        <v>1603.0423379815775</v>
      </c>
      <c r="G8" s="257">
        <v>3429.9479491720444</v>
      </c>
      <c r="H8" s="257">
        <v>2196.4542756832097</v>
      </c>
      <c r="I8" s="257">
        <v>672.16562823069023</v>
      </c>
      <c r="J8" s="258">
        <v>7877.9943813773134</v>
      </c>
    </row>
    <row r="9" spans="2:10" ht="18.75" x14ac:dyDescent="0.45">
      <c r="B9" s="224"/>
      <c r="C9" s="98">
        <v>4.0737258445334277</v>
      </c>
      <c r="D9" s="98">
        <v>3.6476301927376369</v>
      </c>
      <c r="E9" s="98">
        <v>9.6133506109176636</v>
      </c>
      <c r="F9" s="98">
        <v>3.1651471255984802</v>
      </c>
      <c r="G9" s="98">
        <v>7.2560836932637613</v>
      </c>
      <c r="H9" s="98">
        <v>7.6736728627320332</v>
      </c>
      <c r="I9" s="98">
        <v>7.2089241565137456</v>
      </c>
      <c r="J9" s="99">
        <v>2.2472415848803848</v>
      </c>
    </row>
    <row r="10" spans="2:10" ht="18.75" x14ac:dyDescent="0.45">
      <c r="B10" s="198">
        <v>1400</v>
      </c>
      <c r="C10" s="257">
        <v>14571.359165275133</v>
      </c>
      <c r="D10" s="257">
        <v>13415.097324561117</v>
      </c>
      <c r="E10" s="257">
        <v>1156.2618407140153</v>
      </c>
      <c r="F10" s="257">
        <v>1561.1223788389277</v>
      </c>
      <c r="G10" s="257">
        <v>3467.6364374497007</v>
      </c>
      <c r="H10" s="257">
        <v>2262.5672313535697</v>
      </c>
      <c r="I10" s="257">
        <v>625.55665411499331</v>
      </c>
      <c r="J10" s="258">
        <v>8386.3385082724872</v>
      </c>
    </row>
    <row r="11" spans="2:10" ht="18.75" x14ac:dyDescent="0.45">
      <c r="B11" s="254"/>
      <c r="C11" s="255">
        <v>4.3701778999443661</v>
      </c>
      <c r="D11" s="255">
        <v>3.904525247085914</v>
      </c>
      <c r="E11" s="255">
        <v>10.094594743457179</v>
      </c>
      <c r="F11" s="255">
        <v>-2.6150250775929038</v>
      </c>
      <c r="G11" s="255">
        <v>1.0988064202768442</v>
      </c>
      <c r="H11" s="255">
        <v>3.0099855208593169</v>
      </c>
      <c r="I11" s="255">
        <v>-6.9341501793811631</v>
      </c>
      <c r="J11" s="256">
        <v>6.4527099447651466</v>
      </c>
    </row>
    <row r="12" spans="2:10" ht="18.75" x14ac:dyDescent="0.45">
      <c r="B12" s="224">
        <v>1401</v>
      </c>
      <c r="C12" s="85">
        <v>15153.996649478417</v>
      </c>
      <c r="D12" s="85">
        <v>13881.75342493688</v>
      </c>
      <c r="E12" s="85">
        <v>1272.2432245415366</v>
      </c>
      <c r="F12" s="85">
        <v>1578.810842368048</v>
      </c>
      <c r="G12" s="85">
        <v>3693.7505780400097</v>
      </c>
      <c r="H12" s="85">
        <v>2466.9643867899058</v>
      </c>
      <c r="I12" s="85">
        <v>633.36069110161077</v>
      </c>
      <c r="J12" s="90">
        <v>8609.1920045288225</v>
      </c>
    </row>
    <row r="13" spans="2:10" ht="19.5" thickBot="1" x14ac:dyDescent="0.5">
      <c r="B13" s="82"/>
      <c r="C13" s="849">
        <v>3.9985115842299876</v>
      </c>
      <c r="D13" s="849">
        <v>3.4785890037590974</v>
      </c>
      <c r="E13" s="849">
        <v>10.030719664319321</v>
      </c>
      <c r="F13" s="849">
        <v>1.1330606600025845</v>
      </c>
      <c r="G13" s="849">
        <v>6.5206991756207913</v>
      </c>
      <c r="H13" s="849">
        <v>9.0338599712706156</v>
      </c>
      <c r="I13" s="849">
        <v>1.2475348052460902</v>
      </c>
      <c r="J13" s="850">
        <v>2.6573396248733303</v>
      </c>
    </row>
    <row r="14" spans="2:10" ht="18.75" x14ac:dyDescent="0.45">
      <c r="B14" s="88"/>
      <c r="C14" s="78"/>
      <c r="D14" s="1051" t="s">
        <v>40</v>
      </c>
      <c r="E14" s="1052"/>
      <c r="F14" s="1052"/>
      <c r="G14" s="1052"/>
      <c r="H14" s="1052"/>
      <c r="I14" s="78"/>
      <c r="J14" s="79"/>
    </row>
    <row r="15" spans="2:10" ht="18.75" x14ac:dyDescent="0.45">
      <c r="B15" s="95">
        <v>1399</v>
      </c>
      <c r="C15" s="85"/>
      <c r="D15" s="85"/>
      <c r="E15" s="85"/>
      <c r="F15" s="85"/>
      <c r="G15" s="85"/>
      <c r="H15" s="85"/>
      <c r="I15" s="85"/>
      <c r="J15" s="104"/>
    </row>
    <row r="16" spans="2:10" ht="18.75" x14ac:dyDescent="0.45">
      <c r="B16" s="95" t="s">
        <v>3</v>
      </c>
      <c r="C16" s="96">
        <v>3231.347637854728</v>
      </c>
      <c r="D16" s="96">
        <v>2951.9597543196292</v>
      </c>
      <c r="E16" s="96">
        <v>279.38788353509887</v>
      </c>
      <c r="F16" s="96">
        <v>37.059001314116642</v>
      </c>
      <c r="G16" s="96">
        <v>875.22810422105579</v>
      </c>
      <c r="H16" s="96">
        <v>569.27601251710416</v>
      </c>
      <c r="I16" s="96">
        <v>158.3816361395034</v>
      </c>
      <c r="J16" s="97">
        <v>2039.6726487844569</v>
      </c>
    </row>
    <row r="17" spans="2:10" ht="18.75" x14ac:dyDescent="0.45">
      <c r="B17" s="95"/>
      <c r="C17" s="98">
        <v>6.4642378018980224</v>
      </c>
      <c r="D17" s="98">
        <v>4.440407551422922</v>
      </c>
      <c r="E17" s="98">
        <v>33.873949349130811</v>
      </c>
      <c r="F17" s="98">
        <v>4.9542018952902538</v>
      </c>
      <c r="G17" s="98">
        <v>9.9795298289905077</v>
      </c>
      <c r="H17" s="98">
        <v>8.2747443881648621</v>
      </c>
      <c r="I17" s="98">
        <v>18.239054603064389</v>
      </c>
      <c r="J17" s="99">
        <v>2.2221168459593628</v>
      </c>
    </row>
    <row r="18" spans="2:10" ht="18.75" x14ac:dyDescent="0.45">
      <c r="B18" s="95">
        <v>1400</v>
      </c>
      <c r="C18" s="98"/>
      <c r="D18" s="98"/>
      <c r="E18" s="98"/>
      <c r="F18" s="98"/>
      <c r="G18" s="98"/>
      <c r="H18" s="98"/>
      <c r="I18" s="98"/>
      <c r="J18" s="99"/>
    </row>
    <row r="19" spans="2:10" ht="18.75" x14ac:dyDescent="0.45">
      <c r="B19" s="224" t="s">
        <v>367</v>
      </c>
      <c r="C19" s="257">
        <v>3514.4401794264932</v>
      </c>
      <c r="D19" s="257">
        <v>3192.7310354020146</v>
      </c>
      <c r="E19" s="257">
        <v>321.70914402447823</v>
      </c>
      <c r="F19" s="257">
        <v>333.54145614461993</v>
      </c>
      <c r="G19" s="257">
        <v>822.31417064506991</v>
      </c>
      <c r="H19" s="257">
        <v>529.54575124135772</v>
      </c>
      <c r="I19" s="257">
        <v>149.67518269657089</v>
      </c>
      <c r="J19" s="258">
        <v>2036.8701310082247</v>
      </c>
    </row>
    <row r="20" spans="2:10" ht="18.75" x14ac:dyDescent="0.45">
      <c r="B20" s="224"/>
      <c r="C20" s="98">
        <v>6.6716596514226723</v>
      </c>
      <c r="D20" s="98">
        <v>4.3687509799428881</v>
      </c>
      <c r="E20" s="98">
        <v>36.579995763026659</v>
      </c>
      <c r="F20" s="98">
        <v>-2.2999999999999972</v>
      </c>
      <c r="G20" s="98">
        <v>1.7130945443340977</v>
      </c>
      <c r="H20" s="98">
        <v>4.8486488053180068</v>
      </c>
      <c r="I20" s="98">
        <v>-11.293376108947882</v>
      </c>
      <c r="J20" s="99">
        <v>6.6857581563986201</v>
      </c>
    </row>
    <row r="21" spans="2:10" ht="18.75" x14ac:dyDescent="0.45">
      <c r="B21" s="224" t="s">
        <v>330</v>
      </c>
      <c r="C21" s="85">
        <v>4010.3160889796663</v>
      </c>
      <c r="D21" s="85">
        <v>3727.7873358377906</v>
      </c>
      <c r="E21" s="85">
        <v>282.5287531418752</v>
      </c>
      <c r="F21" s="85">
        <v>763.57168274888409</v>
      </c>
      <c r="G21" s="85">
        <v>857.05273485185</v>
      </c>
      <c r="H21" s="85">
        <v>548.10124463121019</v>
      </c>
      <c r="I21" s="85">
        <v>164.38381932502566</v>
      </c>
      <c r="J21" s="90">
        <v>2107.1629182370571</v>
      </c>
    </row>
    <row r="22" spans="2:10" ht="18.75" x14ac:dyDescent="0.45">
      <c r="B22" s="95"/>
      <c r="C22" s="313">
        <v>0.97528343393207706</v>
      </c>
      <c r="D22" s="313">
        <v>0.65162216360728564</v>
      </c>
      <c r="E22" s="313">
        <v>5.4493488937705052</v>
      </c>
      <c r="F22" s="313">
        <v>-2.5</v>
      </c>
      <c r="G22" s="313">
        <v>-4.4367508560262081</v>
      </c>
      <c r="H22" s="313">
        <v>-2.0148436237667937</v>
      </c>
      <c r="I22" s="313">
        <v>-15.612634118928582</v>
      </c>
      <c r="J22" s="347">
        <v>4.1263509210102569</v>
      </c>
    </row>
    <row r="23" spans="2:10" ht="18.75" x14ac:dyDescent="0.45">
      <c r="B23" s="224" t="s">
        <v>360</v>
      </c>
      <c r="C23" s="85">
        <v>3629.467024754666</v>
      </c>
      <c r="D23" s="85">
        <v>3357.4705759934309</v>
      </c>
      <c r="E23" s="85">
        <v>271.99644876123494</v>
      </c>
      <c r="F23" s="85">
        <v>428.19620444076531</v>
      </c>
      <c r="G23" s="85">
        <v>869.55236354358544</v>
      </c>
      <c r="H23" s="85">
        <v>593.51810268419104</v>
      </c>
      <c r="I23" s="85">
        <v>134.27271770343972</v>
      </c>
      <c r="J23" s="90">
        <v>2059.7220080090797</v>
      </c>
    </row>
    <row r="24" spans="2:10" ht="18.75" x14ac:dyDescent="0.45">
      <c r="B24" s="331"/>
      <c r="C24" s="313">
        <v>4.7868761149428423</v>
      </c>
      <c r="D24" s="313">
        <v>5.0429277584556331</v>
      </c>
      <c r="E24" s="313">
        <v>1.7260277327617359</v>
      </c>
      <c r="F24" s="313">
        <v>-2.9999999999999858</v>
      </c>
      <c r="G24" s="313">
        <v>2.3717213282962604</v>
      </c>
      <c r="H24" s="313">
        <v>5.4675942572833662</v>
      </c>
      <c r="I24" s="313">
        <v>-10.637792026545981</v>
      </c>
      <c r="J24" s="347">
        <v>8.0970317231764426</v>
      </c>
    </row>
    <row r="25" spans="2:10" ht="18.75" x14ac:dyDescent="0.45">
      <c r="B25" s="95" t="s">
        <v>3</v>
      </c>
      <c r="C25" s="96">
        <v>3417.1358721143065</v>
      </c>
      <c r="D25" s="96">
        <v>3137.1083773278792</v>
      </c>
      <c r="E25" s="96">
        <v>280.02749478642687</v>
      </c>
      <c r="F25" s="96">
        <v>35.813035504658586</v>
      </c>
      <c r="G25" s="96">
        <v>918.71189080509532</v>
      </c>
      <c r="H25" s="96">
        <v>591.40213279681041</v>
      </c>
      <c r="I25" s="96">
        <v>177.22493438995699</v>
      </c>
      <c r="J25" s="97">
        <v>2182.5834510181257</v>
      </c>
    </row>
    <row r="26" spans="2:10" ht="18.75" x14ac:dyDescent="0.45">
      <c r="B26" s="95"/>
      <c r="C26" s="98">
        <v>5.7495588553549339</v>
      </c>
      <c r="D26" s="98">
        <v>6.2720578333535997</v>
      </c>
      <c r="E26" s="98">
        <v>0.22893306725939055</v>
      </c>
      <c r="F26" s="98">
        <v>-3.3621138327422813</v>
      </c>
      <c r="G26" s="98">
        <v>4.9682804259056184</v>
      </c>
      <c r="H26" s="98">
        <v>3.886712208700601</v>
      </c>
      <c r="I26" s="98">
        <v>11.89740092964837</v>
      </c>
      <c r="J26" s="99">
        <v>7.0065557980020259</v>
      </c>
    </row>
    <row r="27" spans="2:10" ht="18.75" x14ac:dyDescent="0.45">
      <c r="B27" s="95">
        <v>1401</v>
      </c>
      <c r="C27" s="255"/>
      <c r="D27" s="255"/>
      <c r="E27" s="255"/>
      <c r="F27" s="255"/>
      <c r="G27" s="255"/>
      <c r="H27" s="255"/>
      <c r="I27" s="255"/>
      <c r="J27" s="256"/>
    </row>
    <row r="28" spans="2:10" ht="18.75" x14ac:dyDescent="0.45">
      <c r="B28" s="95" t="s">
        <v>367</v>
      </c>
      <c r="C28" s="96">
        <v>3579.6447570144255</v>
      </c>
      <c r="D28" s="96">
        <v>3246.8324677925739</v>
      </c>
      <c r="E28" s="96">
        <v>332.81228922185153</v>
      </c>
      <c r="F28" s="96">
        <v>339.87874381136766</v>
      </c>
      <c r="G28" s="96">
        <v>822.31417064506991</v>
      </c>
      <c r="H28" s="96">
        <v>539.88720189247249</v>
      </c>
      <c r="I28" s="96">
        <v>137.77303699604468</v>
      </c>
      <c r="J28" s="97">
        <v>2084.6395533361369</v>
      </c>
    </row>
    <row r="29" spans="2:10" ht="18.75" x14ac:dyDescent="0.45">
      <c r="B29" s="254"/>
      <c r="C29" s="91">
        <v>1.8553332610308644</v>
      </c>
      <c r="D29" s="91">
        <v>1.6945189491587485</v>
      </c>
      <c r="E29" s="91">
        <v>3.4512992259021757</v>
      </c>
      <c r="F29" s="91">
        <v>1.8999999999999915</v>
      </c>
      <c r="G29" s="91">
        <v>6.4179487804949498E-4</v>
      </c>
      <c r="H29" s="91">
        <v>1.9528908742771307</v>
      </c>
      <c r="I29" s="91">
        <v>-7.9519834124103426</v>
      </c>
      <c r="J29" s="99">
        <v>2.34523652739054</v>
      </c>
    </row>
    <row r="30" spans="2:10" ht="18.75" x14ac:dyDescent="0.45">
      <c r="B30" s="224" t="s">
        <v>330</v>
      </c>
      <c r="C30" s="85">
        <v>4168.4943476000326</v>
      </c>
      <c r="D30" s="85">
        <v>3856.4354513132557</v>
      </c>
      <c r="E30" s="85">
        <v>312.05889628677721</v>
      </c>
      <c r="F30" s="85">
        <v>769.68025621087509</v>
      </c>
      <c r="G30" s="85">
        <v>929.64577082971527</v>
      </c>
      <c r="H30" s="85">
        <v>609.02526546305512</v>
      </c>
      <c r="I30" s="85">
        <v>170.09457663811617</v>
      </c>
      <c r="J30" s="90">
        <v>2157.1094242726654</v>
      </c>
    </row>
    <row r="31" spans="2:10" ht="18.75" x14ac:dyDescent="0.45">
      <c r="B31" s="224"/>
      <c r="C31" s="91">
        <v>3.9442840691545484</v>
      </c>
      <c r="D31" s="91">
        <v>3.4510583326114812</v>
      </c>
      <c r="E31" s="91">
        <v>10.452084191966506</v>
      </c>
      <c r="F31" s="91">
        <v>0.79999999999999716</v>
      </c>
      <c r="G31" s="91">
        <v>8.4700780974012844</v>
      </c>
      <c r="H31" s="91">
        <v>11.115468433726619</v>
      </c>
      <c r="I31" s="91">
        <v>3.474038586364145</v>
      </c>
      <c r="J31" s="92">
        <v>2.3703200926388632</v>
      </c>
    </row>
    <row r="32" spans="2:10" ht="18.75" x14ac:dyDescent="0.45">
      <c r="B32" s="224" t="s">
        <v>360</v>
      </c>
      <c r="C32" s="85">
        <v>3809.0790381999072</v>
      </c>
      <c r="D32" s="85">
        <v>3495.2643173811534</v>
      </c>
      <c r="E32" s="85">
        <v>313.81472081875387</v>
      </c>
      <c r="F32" s="85">
        <v>432.90636268961373</v>
      </c>
      <c r="G32" s="85">
        <v>940.68761128112988</v>
      </c>
      <c r="H32" s="85">
        <v>651.74338602533612</v>
      </c>
      <c r="I32" s="85">
        <v>143.34885823991934</v>
      </c>
      <c r="J32" s="90">
        <v>2121.6703434104097</v>
      </c>
    </row>
    <row r="33" spans="2:11" ht="18.75" x14ac:dyDescent="0.45">
      <c r="B33" s="224"/>
      <c r="C33" s="91">
        <v>4.9487159470027677</v>
      </c>
      <c r="D33" s="91">
        <v>4.1040937893238549</v>
      </c>
      <c r="E33" s="91">
        <v>15.374565457738029</v>
      </c>
      <c r="F33" s="91">
        <v>1.0999999999999943</v>
      </c>
      <c r="G33" s="91">
        <v>8.1806744159322591</v>
      </c>
      <c r="H33" s="91">
        <v>9.8101950181166586</v>
      </c>
      <c r="I33" s="91">
        <v>6.7594822624545117</v>
      </c>
      <c r="J33" s="92">
        <v>3.0076066168370517</v>
      </c>
    </row>
    <row r="34" spans="2:11" ht="18.75" x14ac:dyDescent="0.45">
      <c r="B34" s="224" t="s">
        <v>3</v>
      </c>
      <c r="C34" s="85">
        <v>3596.7785066640513</v>
      </c>
      <c r="D34" s="85">
        <v>3283.2211884498975</v>
      </c>
      <c r="E34" s="85">
        <v>313.55731821415378</v>
      </c>
      <c r="F34" s="85">
        <v>36.345479656191522</v>
      </c>
      <c r="G34" s="85">
        <v>1001.1030252840943</v>
      </c>
      <c r="H34" s="85">
        <v>666.30853340904207</v>
      </c>
      <c r="I34" s="85">
        <v>182.14421922753061</v>
      </c>
      <c r="J34" s="90">
        <v>2245.7726835096114</v>
      </c>
    </row>
    <row r="35" spans="2:11" ht="18.75" x14ac:dyDescent="0.45">
      <c r="B35" s="224"/>
      <c r="C35" s="91">
        <v>5.2571112555320525</v>
      </c>
      <c r="D35" s="91">
        <v>4.6575633847394897</v>
      </c>
      <c r="E35" s="91">
        <v>11.973761167023838</v>
      </c>
      <c r="F35" s="91">
        <v>1.4867328167802896</v>
      </c>
      <c r="G35" s="91">
        <v>8.9681145202983146</v>
      </c>
      <c r="H35" s="91">
        <v>12.665899640569521</v>
      </c>
      <c r="I35" s="91">
        <v>2.7757295295420761</v>
      </c>
      <c r="J35" s="92">
        <v>2.8951576839826743</v>
      </c>
    </row>
    <row r="36" spans="2:11" ht="18.75" x14ac:dyDescent="0.45">
      <c r="B36" s="100">
        <v>1402</v>
      </c>
      <c r="C36" s="668"/>
      <c r="D36" s="668"/>
      <c r="E36" s="668"/>
      <c r="F36" s="668"/>
      <c r="G36" s="668"/>
      <c r="H36" s="668"/>
      <c r="I36" s="668"/>
      <c r="J36" s="669"/>
    </row>
    <row r="37" spans="2:11" ht="18.75" x14ac:dyDescent="0.45">
      <c r="B37" s="196" t="s">
        <v>0</v>
      </c>
      <c r="C37" s="228">
        <v>3802.1469999999999</v>
      </c>
      <c r="D37" s="228">
        <v>3414.8440000000001</v>
      </c>
      <c r="E37" s="228">
        <v>387.303</v>
      </c>
      <c r="F37" s="228">
        <v>347.35599999999999</v>
      </c>
      <c r="G37" s="228">
        <v>852.65800000000002</v>
      </c>
      <c r="H37" s="228">
        <v>562.20500000000004</v>
      </c>
      <c r="I37" s="228">
        <v>139.99600000000001</v>
      </c>
      <c r="J37" s="526">
        <v>2214.83</v>
      </c>
    </row>
    <row r="38" spans="2:11" ht="19.5" thickBot="1" x14ac:dyDescent="0.5">
      <c r="B38" s="101"/>
      <c r="C38" s="102">
        <v>6.2157632415779318</v>
      </c>
      <c r="D38" s="102">
        <v>5.1746289306282591</v>
      </c>
      <c r="E38" s="102">
        <v>16.372806096058895</v>
      </c>
      <c r="F38" s="102">
        <v>2.1999775875310945</v>
      </c>
      <c r="G38" s="102">
        <v>3.6900530768096473</v>
      </c>
      <c r="H38" s="102">
        <v>4.133789063585283</v>
      </c>
      <c r="I38" s="102">
        <v>1.6134964086036234</v>
      </c>
      <c r="J38" s="103">
        <v>6.2452257732284551</v>
      </c>
    </row>
    <row r="39" spans="2:11" ht="17.25" x14ac:dyDescent="0.4">
      <c r="B39" s="1040" t="s">
        <v>227</v>
      </c>
      <c r="C39" s="1040"/>
      <c r="D39" s="1040"/>
      <c r="E39" s="1040"/>
      <c r="F39" s="1040"/>
      <c r="G39" s="1040"/>
      <c r="H39" s="1040"/>
      <c r="I39" s="1040"/>
      <c r="J39" s="1040"/>
    </row>
    <row r="40" spans="2:11" ht="17.25" x14ac:dyDescent="0.4">
      <c r="B40" s="1040" t="s">
        <v>339</v>
      </c>
      <c r="C40" s="1040"/>
      <c r="D40" s="1040"/>
      <c r="E40" s="1040"/>
      <c r="F40" s="1040"/>
      <c r="G40" s="1040"/>
      <c r="H40" s="1040"/>
      <c r="I40" s="1040"/>
      <c r="J40" s="1040"/>
    </row>
    <row r="41" spans="2:11" ht="17.25" customHeight="1" x14ac:dyDescent="0.4">
      <c r="B41" s="1040" t="s">
        <v>340</v>
      </c>
      <c r="C41" s="1040"/>
      <c r="D41" s="1040"/>
      <c r="E41" s="1040"/>
      <c r="F41" s="1040"/>
      <c r="G41" s="1040"/>
      <c r="H41" s="1040"/>
      <c r="I41" s="1040"/>
      <c r="J41" s="1040"/>
    </row>
    <row r="42" spans="2:11" ht="18.75" customHeight="1" x14ac:dyDescent="0.4">
      <c r="B42" s="818"/>
      <c r="C42" s="303"/>
      <c r="D42" s="303"/>
      <c r="E42" s="303"/>
      <c r="F42" s="303"/>
      <c r="G42" s="303"/>
      <c r="H42" s="303"/>
      <c r="I42" s="303"/>
      <c r="J42" s="303"/>
    </row>
    <row r="43" spans="2:11" ht="18.75" x14ac:dyDescent="0.45">
      <c r="B43" s="818"/>
      <c r="C43" s="818"/>
      <c r="D43" s="818"/>
      <c r="E43" s="818"/>
      <c r="F43" s="818"/>
      <c r="G43" s="818"/>
      <c r="H43" s="818"/>
      <c r="I43" s="818"/>
      <c r="J43" s="55" t="s">
        <v>326</v>
      </c>
    </row>
    <row r="44" spans="2:11" ht="18.75" x14ac:dyDescent="0.45">
      <c r="B44" s="818"/>
      <c r="C44" s="818"/>
      <c r="D44" s="818"/>
      <c r="E44" s="818"/>
      <c r="F44" s="818"/>
      <c r="G44" s="818"/>
      <c r="H44" s="303"/>
      <c r="I44" s="818"/>
      <c r="J44" s="55" t="s">
        <v>576</v>
      </c>
    </row>
    <row r="45" spans="2:11" ht="18.75" x14ac:dyDescent="0.45">
      <c r="B45" s="818"/>
      <c r="C45" s="818"/>
      <c r="D45" s="818"/>
      <c r="E45" s="818"/>
      <c r="F45" s="818"/>
      <c r="G45" s="634"/>
      <c r="H45" s="818"/>
      <c r="I45" s="818"/>
      <c r="J45" s="55" t="s">
        <v>327</v>
      </c>
    </row>
    <row r="46" spans="2:11" ht="21.75" x14ac:dyDescent="0.55000000000000004">
      <c r="B46" s="818"/>
      <c r="C46" s="818"/>
      <c r="D46" s="818"/>
      <c r="E46" s="818"/>
      <c r="F46" s="818"/>
      <c r="G46" s="818"/>
      <c r="H46" s="818"/>
      <c r="I46" s="818"/>
      <c r="J46" s="64">
        <v>3</v>
      </c>
    </row>
    <row r="47" spans="2:11" ht="18" x14ac:dyDescent="0.4">
      <c r="B47" s="1048"/>
      <c r="C47" s="1048"/>
      <c r="D47" s="1048"/>
      <c r="E47" s="1048"/>
      <c r="F47" s="1048"/>
      <c r="G47" s="1048"/>
      <c r="H47" s="1048"/>
      <c r="I47" s="1048"/>
      <c r="J47" s="1048"/>
      <c r="K47" s="350"/>
    </row>
    <row r="48" spans="2:11" ht="17.25" x14ac:dyDescent="0.4">
      <c r="B48" s="27"/>
      <c r="C48" s="27"/>
      <c r="D48" s="27"/>
      <c r="E48" s="27"/>
      <c r="F48" s="27"/>
      <c r="G48" s="27"/>
      <c r="H48" s="27"/>
      <c r="I48" s="27"/>
      <c r="J48" s="27"/>
    </row>
  </sheetData>
  <mergeCells count="9">
    <mergeCell ref="B40:J40"/>
    <mergeCell ref="B41:J41"/>
    <mergeCell ref="B47:J47"/>
    <mergeCell ref="B3:B4"/>
    <mergeCell ref="C3:C4"/>
    <mergeCell ref="D3:D4"/>
    <mergeCell ref="E3:J3"/>
    <mergeCell ref="D14:H14"/>
    <mergeCell ref="B39:J39"/>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58B28-1BB4-46CB-AAC0-2B3B1FEC0E92}">
  <dimension ref="B1:T44"/>
  <sheetViews>
    <sheetView rightToLeft="1" view="pageBreakPreview" topLeftCell="A10" zoomScale="86" zoomScaleNormal="100" zoomScaleSheetLayoutView="86" workbookViewId="0">
      <selection activeCell="C37" sqref="C37"/>
    </sheetView>
  </sheetViews>
  <sheetFormatPr defaultRowHeight="15" x14ac:dyDescent="0.25"/>
  <cols>
    <col min="1" max="1" width="9" customWidth="1"/>
    <col min="2" max="2" width="12.875" customWidth="1"/>
    <col min="3" max="3" width="13.125" customWidth="1"/>
    <col min="4" max="4" width="10.875" bestFit="1" customWidth="1"/>
    <col min="5" max="5" width="9.625" bestFit="1" customWidth="1"/>
    <col min="6" max="6" width="2.375" customWidth="1"/>
    <col min="7" max="7" width="10.25" bestFit="1" customWidth="1"/>
    <col min="9" max="9" width="2.375" customWidth="1"/>
    <col min="12" max="12" width="14.875" customWidth="1"/>
    <col min="13" max="13" width="9.625" bestFit="1" customWidth="1"/>
    <col min="14" max="14" width="10.375" customWidth="1"/>
    <col min="15" max="15" width="9.625" customWidth="1"/>
    <col min="16" max="16" width="14.625" customWidth="1"/>
    <col min="17" max="17" width="3.75" customWidth="1"/>
    <col min="18" max="18" width="11.625" bestFit="1" customWidth="1"/>
    <col min="20" max="20" width="17.375" bestFit="1" customWidth="1"/>
  </cols>
  <sheetData>
    <row r="1" spans="2:20" ht="15.75" thickBot="1" x14ac:dyDescent="0.3"/>
    <row r="2" spans="2:20" ht="24.75" thickBot="1" x14ac:dyDescent="0.65">
      <c r="B2" s="832" t="s">
        <v>344</v>
      </c>
      <c r="C2" s="8"/>
      <c r="D2" s="8"/>
      <c r="E2" s="8"/>
      <c r="F2" s="8"/>
      <c r="G2" s="8"/>
      <c r="H2" s="8"/>
      <c r="I2" s="8"/>
      <c r="J2" s="8"/>
      <c r="K2" s="8"/>
      <c r="L2" s="8"/>
      <c r="M2" s="8"/>
      <c r="N2" s="8"/>
      <c r="O2" s="8"/>
      <c r="P2" s="9" t="s">
        <v>11</v>
      </c>
    </row>
    <row r="3" spans="2:20" ht="20.25" thickBot="1" x14ac:dyDescent="0.3">
      <c r="B3" s="1041" t="s">
        <v>337</v>
      </c>
      <c r="C3" s="1043" t="s">
        <v>13</v>
      </c>
      <c r="D3" s="1061" t="s">
        <v>16</v>
      </c>
      <c r="E3" s="1062"/>
      <c r="F3" s="1046"/>
      <c r="G3" s="1045" t="s">
        <v>22</v>
      </c>
      <c r="H3" s="1045"/>
      <c r="I3" s="1045"/>
      <c r="J3" s="1045"/>
      <c r="K3" s="1045"/>
      <c r="L3" s="1045"/>
      <c r="M3" s="1045"/>
      <c r="N3" s="1045" t="s">
        <v>19</v>
      </c>
      <c r="O3" s="1045" t="s">
        <v>20</v>
      </c>
      <c r="P3" s="1056" t="s">
        <v>21</v>
      </c>
    </row>
    <row r="4" spans="2:20" ht="20.25" thickBot="1" x14ac:dyDescent="0.3">
      <c r="B4" s="1059"/>
      <c r="C4" s="1060"/>
      <c r="D4" s="1063"/>
      <c r="E4" s="1064"/>
      <c r="F4" s="1065"/>
      <c r="G4" s="1045" t="s">
        <v>14</v>
      </c>
      <c r="H4" s="1045"/>
      <c r="I4" s="1045"/>
      <c r="J4" s="1045" t="s">
        <v>15</v>
      </c>
      <c r="K4" s="1045"/>
      <c r="L4" s="1045" t="s">
        <v>336</v>
      </c>
      <c r="M4" s="1045" t="s">
        <v>18</v>
      </c>
      <c r="N4" s="1054"/>
      <c r="O4" s="1054"/>
      <c r="P4" s="1057"/>
    </row>
    <row r="5" spans="2:20" ht="18" customHeight="1" thickBot="1" x14ac:dyDescent="0.3">
      <c r="B5" s="1042"/>
      <c r="C5" s="1044"/>
      <c r="D5" s="833" t="s">
        <v>14</v>
      </c>
      <c r="E5" s="833" t="s">
        <v>15</v>
      </c>
      <c r="F5" s="1066"/>
      <c r="G5" s="833" t="s">
        <v>17</v>
      </c>
      <c r="H5" s="833" t="s">
        <v>8</v>
      </c>
      <c r="I5" s="1055"/>
      <c r="J5" s="833" t="s">
        <v>17</v>
      </c>
      <c r="K5" s="833" t="s">
        <v>8</v>
      </c>
      <c r="L5" s="1055"/>
      <c r="M5" s="1055"/>
      <c r="N5" s="1055"/>
      <c r="O5" s="1055"/>
      <c r="P5" s="1058"/>
    </row>
    <row r="6" spans="2:20" ht="18.75" x14ac:dyDescent="0.45">
      <c r="B6" s="224">
        <v>1398</v>
      </c>
      <c r="C6" s="85">
        <v>27364.0132470194</v>
      </c>
      <c r="D6" s="85">
        <v>13429.318399531599</v>
      </c>
      <c r="E6" s="85">
        <v>4186.76947278432</v>
      </c>
      <c r="F6" s="252"/>
      <c r="G6" s="85">
        <v>2303.8071006526402</v>
      </c>
      <c r="H6" s="85">
        <v>2840.3367693801101</v>
      </c>
      <c r="I6" s="252"/>
      <c r="J6" s="105">
        <v>139.61583673925301</v>
      </c>
      <c r="K6" s="105">
        <v>916.96985473447501</v>
      </c>
      <c r="L6" s="105">
        <v>153.279248964522</v>
      </c>
      <c r="M6" s="85">
        <v>6354.0088104710003</v>
      </c>
      <c r="N6" s="85">
        <v>-1036.16570988943</v>
      </c>
      <c r="O6" s="85">
        <v>19995.0645319381</v>
      </c>
      <c r="P6" s="90">
        <v>9175.4996648791202</v>
      </c>
      <c r="S6" s="46"/>
    </row>
    <row r="7" spans="2:20" ht="18.75" x14ac:dyDescent="0.45">
      <c r="B7" s="224"/>
      <c r="C7" s="91">
        <v>100</v>
      </c>
      <c r="D7" s="91">
        <v>49.1</v>
      </c>
      <c r="E7" s="91">
        <v>15.3</v>
      </c>
      <c r="F7" s="252"/>
      <c r="G7" s="91">
        <v>8.4</v>
      </c>
      <c r="H7" s="91">
        <v>10.4</v>
      </c>
      <c r="I7" s="252"/>
      <c r="J7" s="91">
        <v>0.5</v>
      </c>
      <c r="K7" s="91">
        <v>3.4</v>
      </c>
      <c r="L7" s="91">
        <v>0.6</v>
      </c>
      <c r="M7" s="91">
        <v>23.2</v>
      </c>
      <c r="N7" s="91">
        <v>-3.8</v>
      </c>
      <c r="O7" s="351"/>
      <c r="P7" s="104"/>
    </row>
    <row r="8" spans="2:20" ht="18.75" x14ac:dyDescent="0.45">
      <c r="B8" s="224">
        <v>1399</v>
      </c>
      <c r="C8" s="257">
        <v>40791.376857952797</v>
      </c>
      <c r="D8" s="257">
        <v>18873.917320963701</v>
      </c>
      <c r="E8" s="257">
        <v>5886.8760729728901</v>
      </c>
      <c r="F8" s="261"/>
      <c r="G8" s="257">
        <v>4101.8247259191803</v>
      </c>
      <c r="H8" s="257">
        <v>5724.0462049832104</v>
      </c>
      <c r="I8" s="261"/>
      <c r="J8" s="262">
        <v>285.69510031639902</v>
      </c>
      <c r="K8" s="257">
        <v>1295.77875132234</v>
      </c>
      <c r="L8" s="262">
        <v>209.77443784501801</v>
      </c>
      <c r="M8" s="257">
        <v>11617.119220386099</v>
      </c>
      <c r="N8" s="257">
        <v>-2023.6384762483301</v>
      </c>
      <c r="O8" s="257">
        <v>28149.007816836263</v>
      </c>
      <c r="P8" s="258">
        <v>15141.683707272099</v>
      </c>
      <c r="S8" s="46"/>
    </row>
    <row r="9" spans="2:20" ht="18.75" x14ac:dyDescent="0.45">
      <c r="B9" s="224"/>
      <c r="C9" s="98">
        <v>100</v>
      </c>
      <c r="D9" s="98">
        <v>46.3</v>
      </c>
      <c r="E9" s="98">
        <v>14.4</v>
      </c>
      <c r="F9" s="620"/>
      <c r="G9" s="98">
        <v>10.1</v>
      </c>
      <c r="H9" s="98">
        <v>14</v>
      </c>
      <c r="I9" s="620"/>
      <c r="J9" s="98">
        <v>0.7</v>
      </c>
      <c r="K9" s="98">
        <v>3.2</v>
      </c>
      <c r="L9" s="91">
        <v>0.5</v>
      </c>
      <c r="M9" s="98">
        <v>28.5</v>
      </c>
      <c r="N9" s="98">
        <v>-5</v>
      </c>
      <c r="O9" s="352"/>
      <c r="P9" s="332"/>
    </row>
    <row r="10" spans="2:20" ht="18.75" x14ac:dyDescent="0.45">
      <c r="B10" s="198">
        <v>1400</v>
      </c>
      <c r="C10" s="257">
        <v>66774.502840584697</v>
      </c>
      <c r="D10" s="257">
        <v>28809.282935855899</v>
      </c>
      <c r="E10" s="257">
        <v>9504.4000041563304</v>
      </c>
      <c r="F10" s="261"/>
      <c r="G10" s="257">
        <v>6691.0808649074197</v>
      </c>
      <c r="H10" s="257">
        <v>8176.6048260014804</v>
      </c>
      <c r="I10" s="261"/>
      <c r="J10" s="262">
        <v>435.63795472179299</v>
      </c>
      <c r="K10" s="257">
        <v>2290.72499357682</v>
      </c>
      <c r="L10" s="262">
        <v>333.60226814091499</v>
      </c>
      <c r="M10" s="257">
        <v>17927.650907348401</v>
      </c>
      <c r="N10" s="257">
        <v>871.16014769497997</v>
      </c>
      <c r="O10" s="257">
        <v>47381.961909872116</v>
      </c>
      <c r="P10" s="258">
        <v>27193.325290406199</v>
      </c>
      <c r="R10" s="829"/>
      <c r="S10" s="46"/>
    </row>
    <row r="11" spans="2:20" ht="18.75" x14ac:dyDescent="0.45">
      <c r="B11" s="254"/>
      <c r="C11" s="255">
        <v>100</v>
      </c>
      <c r="D11" s="255">
        <v>43.1</v>
      </c>
      <c r="E11" s="255">
        <v>14.2</v>
      </c>
      <c r="F11" s="334"/>
      <c r="G11" s="255">
        <v>10</v>
      </c>
      <c r="H11" s="255">
        <v>12.2</v>
      </c>
      <c r="I11" s="334"/>
      <c r="J11" s="255">
        <v>0.7</v>
      </c>
      <c r="K11" s="255">
        <v>3.4</v>
      </c>
      <c r="L11" s="255">
        <v>0.5</v>
      </c>
      <c r="M11" s="255">
        <v>26.8</v>
      </c>
      <c r="N11" s="255">
        <v>1.3</v>
      </c>
      <c r="O11" s="586"/>
      <c r="P11" s="587"/>
    </row>
    <row r="12" spans="2:20" ht="18.75" x14ac:dyDescent="0.45">
      <c r="B12" s="224">
        <v>1401</v>
      </c>
      <c r="C12" s="85">
        <v>104350.049951473</v>
      </c>
      <c r="D12" s="85">
        <v>47250.256818898997</v>
      </c>
      <c r="E12" s="85">
        <v>13286.038669515399</v>
      </c>
      <c r="F12" s="252"/>
      <c r="G12" s="85">
        <v>10463.9037609838</v>
      </c>
      <c r="H12" s="85">
        <v>11010.2242572206</v>
      </c>
      <c r="I12" s="252"/>
      <c r="J12" s="105">
        <v>657.65603538644098</v>
      </c>
      <c r="K12" s="85">
        <v>3196.39522085627</v>
      </c>
      <c r="L12" s="105">
        <v>474.45408955277799</v>
      </c>
      <c r="M12" s="85">
        <v>25802.633363999801</v>
      </c>
      <c r="N12" s="85">
        <v>2122.7578987269098</v>
      </c>
      <c r="O12" s="85">
        <v>75970.3655762485</v>
      </c>
      <c r="P12" s="90">
        <v>41622.375240262103</v>
      </c>
      <c r="S12" s="49"/>
    </row>
    <row r="13" spans="2:20" ht="19.5" thickBot="1" x14ac:dyDescent="0.5">
      <c r="B13" s="82"/>
      <c r="C13" s="849">
        <v>100</v>
      </c>
      <c r="D13" s="849">
        <v>45.3</v>
      </c>
      <c r="E13" s="849">
        <v>12.7</v>
      </c>
      <c r="F13" s="86"/>
      <c r="G13" s="849">
        <v>10.02769406037647</v>
      </c>
      <c r="H13" s="849">
        <v>10.6</v>
      </c>
      <c r="I13" s="86"/>
      <c r="J13" s="849">
        <v>0.63024026887603368</v>
      </c>
      <c r="K13" s="849">
        <v>3.1</v>
      </c>
      <c r="L13" s="849">
        <v>0.5</v>
      </c>
      <c r="M13" s="849">
        <v>24.7</v>
      </c>
      <c r="N13" s="849">
        <v>2</v>
      </c>
      <c r="O13" s="851"/>
      <c r="P13" s="852"/>
      <c r="T13" s="238"/>
    </row>
    <row r="14" spans="2:20" ht="18.75" x14ac:dyDescent="0.45">
      <c r="B14" s="95">
        <v>1399</v>
      </c>
      <c r="C14" s="108"/>
      <c r="D14" s="108"/>
      <c r="E14" s="108"/>
      <c r="F14" s="620"/>
      <c r="G14" s="620"/>
      <c r="H14" s="620"/>
      <c r="I14" s="620"/>
      <c r="J14" s="620"/>
      <c r="K14" s="620"/>
      <c r="L14" s="620"/>
      <c r="M14" s="108"/>
      <c r="N14" s="108"/>
      <c r="O14" s="620"/>
      <c r="P14" s="621"/>
      <c r="T14" s="46"/>
    </row>
    <row r="15" spans="2:20" ht="18.75" x14ac:dyDescent="0.45">
      <c r="B15" s="198" t="s">
        <v>3</v>
      </c>
      <c r="C15" s="257">
        <v>11336.066783520801</v>
      </c>
      <c r="D15" s="257">
        <v>5510.0790755388898</v>
      </c>
      <c r="E15" s="257">
        <v>1983.34434133631</v>
      </c>
      <c r="F15" s="261"/>
      <c r="G15" s="263" t="s">
        <v>282</v>
      </c>
      <c r="H15" s="263" t="s">
        <v>282</v>
      </c>
      <c r="I15" s="261"/>
      <c r="J15" s="263" t="s">
        <v>282</v>
      </c>
      <c r="K15" s="263" t="s">
        <v>282</v>
      </c>
      <c r="L15" s="106" t="s">
        <v>282</v>
      </c>
      <c r="M15" s="257">
        <v>3850.8330970905599</v>
      </c>
      <c r="N15" s="262">
        <v>-755.78440901042097</v>
      </c>
      <c r="O15" s="263" t="s">
        <v>282</v>
      </c>
      <c r="P15" s="264" t="s">
        <v>282</v>
      </c>
    </row>
    <row r="16" spans="2:20" ht="18.75" x14ac:dyDescent="0.45">
      <c r="B16" s="95"/>
      <c r="C16" s="98">
        <v>100</v>
      </c>
      <c r="D16" s="91">
        <v>48.6</v>
      </c>
      <c r="E16" s="91">
        <v>17.5</v>
      </c>
      <c r="F16" s="620"/>
      <c r="G16" s="620"/>
      <c r="H16" s="620"/>
      <c r="I16" s="620"/>
      <c r="J16" s="620"/>
      <c r="K16" s="620"/>
      <c r="L16" s="620"/>
      <c r="M16" s="91">
        <v>34</v>
      </c>
      <c r="N16" s="91">
        <v>-6.7</v>
      </c>
      <c r="O16" s="620"/>
      <c r="P16" s="621"/>
    </row>
    <row r="17" spans="2:16" ht="18.75" x14ac:dyDescent="0.45">
      <c r="B17" s="95">
        <v>1400</v>
      </c>
      <c r="C17" s="98"/>
      <c r="D17" s="98"/>
      <c r="E17" s="98"/>
      <c r="F17" s="620"/>
      <c r="G17" s="620"/>
      <c r="H17" s="620"/>
      <c r="I17" s="620"/>
      <c r="J17" s="620"/>
      <c r="K17" s="620"/>
      <c r="L17" s="620"/>
      <c r="M17" s="98"/>
      <c r="N17" s="98"/>
      <c r="O17" s="620"/>
      <c r="P17" s="621"/>
    </row>
    <row r="18" spans="2:16" ht="18.75" x14ac:dyDescent="0.45">
      <c r="B18" s="224" t="s">
        <v>367</v>
      </c>
      <c r="C18" s="257">
        <v>13105.505586001</v>
      </c>
      <c r="D18" s="257">
        <v>5979.0450962209597</v>
      </c>
      <c r="E18" s="257">
        <v>1747.38116784099</v>
      </c>
      <c r="F18" s="261"/>
      <c r="G18" s="263" t="s">
        <v>282</v>
      </c>
      <c r="H18" s="263" t="s">
        <v>282</v>
      </c>
      <c r="I18" s="261"/>
      <c r="J18" s="263" t="s">
        <v>282</v>
      </c>
      <c r="K18" s="263" t="s">
        <v>282</v>
      </c>
      <c r="L18" s="263" t="s">
        <v>282</v>
      </c>
      <c r="M18" s="257">
        <v>3230.3491440467001</v>
      </c>
      <c r="N18" s="262">
        <v>-230.180468179569</v>
      </c>
      <c r="O18" s="263" t="s">
        <v>282</v>
      </c>
      <c r="P18" s="111" t="s">
        <v>282</v>
      </c>
    </row>
    <row r="19" spans="2:16" ht="18.75" x14ac:dyDescent="0.45">
      <c r="B19" s="95"/>
      <c r="C19" s="98">
        <v>100</v>
      </c>
      <c r="D19" s="98">
        <v>45.6</v>
      </c>
      <c r="E19" s="98">
        <v>13.3</v>
      </c>
      <c r="F19" s="620"/>
      <c r="G19" s="620"/>
      <c r="H19" s="620"/>
      <c r="I19" s="620"/>
      <c r="J19" s="620"/>
      <c r="K19" s="620"/>
      <c r="L19" s="620"/>
      <c r="M19" s="98">
        <v>24.6</v>
      </c>
      <c r="N19" s="98">
        <v>-1.8</v>
      </c>
      <c r="O19" s="620"/>
      <c r="P19" s="621"/>
    </row>
    <row r="20" spans="2:16" ht="18.75" x14ac:dyDescent="0.45">
      <c r="B20" s="224" t="s">
        <v>330</v>
      </c>
      <c r="C20" s="85">
        <v>17599.484260456898</v>
      </c>
      <c r="D20" s="85">
        <v>7060.62670817243</v>
      </c>
      <c r="E20" s="85">
        <v>2386.0552232455302</v>
      </c>
      <c r="F20" s="252"/>
      <c r="G20" s="106" t="s">
        <v>282</v>
      </c>
      <c r="H20" s="106" t="s">
        <v>282</v>
      </c>
      <c r="I20" s="252"/>
      <c r="J20" s="106" t="s">
        <v>282</v>
      </c>
      <c r="K20" s="106" t="s">
        <v>282</v>
      </c>
      <c r="L20" s="106" t="s">
        <v>282</v>
      </c>
      <c r="M20" s="85">
        <v>4322.9999680262799</v>
      </c>
      <c r="N20" s="105">
        <v>-99.697786437466704</v>
      </c>
      <c r="O20" s="106" t="s">
        <v>282</v>
      </c>
      <c r="P20" s="107" t="s">
        <v>282</v>
      </c>
    </row>
    <row r="21" spans="2:16" ht="18.75" x14ac:dyDescent="0.45">
      <c r="B21" s="95"/>
      <c r="C21" s="313">
        <v>100</v>
      </c>
      <c r="D21" s="313">
        <v>40.1</v>
      </c>
      <c r="E21" s="313">
        <v>13.6</v>
      </c>
      <c r="F21" s="353"/>
      <c r="G21" s="353"/>
      <c r="H21" s="353"/>
      <c r="I21" s="353"/>
      <c r="J21" s="353"/>
      <c r="K21" s="353"/>
      <c r="L21" s="353"/>
      <c r="M21" s="313">
        <v>24.6</v>
      </c>
      <c r="N21" s="313">
        <v>-0.6</v>
      </c>
      <c r="O21" s="353"/>
      <c r="P21" s="306"/>
    </row>
    <row r="22" spans="2:16" ht="18.75" x14ac:dyDescent="0.45">
      <c r="B22" s="224" t="s">
        <v>360</v>
      </c>
      <c r="C22" s="85">
        <v>18033.591500774</v>
      </c>
      <c r="D22" s="85">
        <v>7625.7142578160301</v>
      </c>
      <c r="E22" s="85">
        <v>2125.1047553109001</v>
      </c>
      <c r="F22" s="252"/>
      <c r="G22" s="106" t="s">
        <v>282</v>
      </c>
      <c r="H22" s="106" t="s">
        <v>282</v>
      </c>
      <c r="I22" s="252"/>
      <c r="J22" s="106" t="s">
        <v>282</v>
      </c>
      <c r="K22" s="106" t="s">
        <v>282</v>
      </c>
      <c r="L22" s="106" t="s">
        <v>282</v>
      </c>
      <c r="M22" s="85">
        <v>4432.52688721092</v>
      </c>
      <c r="N22" s="105">
        <v>419.64177040977899</v>
      </c>
      <c r="O22" s="106" t="s">
        <v>282</v>
      </c>
      <c r="P22" s="107" t="s">
        <v>282</v>
      </c>
    </row>
    <row r="23" spans="2:16" ht="18.75" x14ac:dyDescent="0.45">
      <c r="B23" s="331"/>
      <c r="C23" s="91">
        <v>100</v>
      </c>
      <c r="D23" s="91">
        <v>42.3</v>
      </c>
      <c r="E23" s="91">
        <v>11.8</v>
      </c>
      <c r="F23" s="252"/>
      <c r="G23" s="252"/>
      <c r="H23" s="252"/>
      <c r="I23" s="252"/>
      <c r="J23" s="252"/>
      <c r="K23" s="252"/>
      <c r="L23" s="252"/>
      <c r="M23" s="91">
        <v>24.6</v>
      </c>
      <c r="N23" s="91">
        <v>2.2999999999999998</v>
      </c>
      <c r="O23" s="252"/>
      <c r="P23" s="253"/>
    </row>
    <row r="24" spans="2:16" ht="18.75" x14ac:dyDescent="0.45">
      <c r="B24" s="95" t="s">
        <v>3</v>
      </c>
      <c r="C24" s="257">
        <v>18035.921493352798</v>
      </c>
      <c r="D24" s="257">
        <v>8143.8968736464803</v>
      </c>
      <c r="E24" s="257">
        <v>3245.8588577589098</v>
      </c>
      <c r="F24" s="261"/>
      <c r="G24" s="110" t="s">
        <v>282</v>
      </c>
      <c r="H24" s="263" t="s">
        <v>282</v>
      </c>
      <c r="I24" s="261"/>
      <c r="J24" s="263" t="s">
        <v>282</v>
      </c>
      <c r="K24" s="263" t="s">
        <v>282</v>
      </c>
      <c r="L24" s="263" t="s">
        <v>282</v>
      </c>
      <c r="M24" s="257">
        <v>5941.7749080645299</v>
      </c>
      <c r="N24" s="262">
        <v>781.396631902237</v>
      </c>
      <c r="O24" s="263" t="s">
        <v>282</v>
      </c>
      <c r="P24" s="264" t="s">
        <v>282</v>
      </c>
    </row>
    <row r="25" spans="2:16" ht="18.75" x14ac:dyDescent="0.45">
      <c r="B25" s="95"/>
      <c r="C25" s="98">
        <v>100</v>
      </c>
      <c r="D25" s="98">
        <v>45.153760935630316</v>
      </c>
      <c r="E25" s="98">
        <v>17.996634432874341</v>
      </c>
      <c r="F25" s="620"/>
      <c r="G25" s="620"/>
      <c r="H25" s="620"/>
      <c r="I25" s="620"/>
      <c r="J25" s="620"/>
      <c r="K25" s="620"/>
      <c r="L25" s="620"/>
      <c r="M25" s="98">
        <v>32.944116053368262</v>
      </c>
      <c r="N25" s="98">
        <v>4.3324464025318861</v>
      </c>
      <c r="O25" s="620"/>
      <c r="P25" s="621"/>
    </row>
    <row r="26" spans="2:16" ht="18.75" x14ac:dyDescent="0.45">
      <c r="B26" s="95">
        <v>1401</v>
      </c>
      <c r="C26" s="98"/>
      <c r="D26" s="98"/>
      <c r="E26" s="98"/>
      <c r="F26" s="620"/>
      <c r="G26" s="620"/>
      <c r="H26" s="620"/>
      <c r="I26" s="620"/>
      <c r="J26" s="620"/>
      <c r="K26" s="620"/>
      <c r="L26" s="620"/>
      <c r="M26" s="98"/>
      <c r="N26" s="98"/>
      <c r="O26" s="620"/>
      <c r="P26" s="621"/>
    </row>
    <row r="27" spans="2:16" ht="18.75" x14ac:dyDescent="0.45">
      <c r="B27" s="95" t="s">
        <v>367</v>
      </c>
      <c r="C27" s="257">
        <v>21721.250512922401</v>
      </c>
      <c r="D27" s="257">
        <v>9130.0018619294005</v>
      </c>
      <c r="E27" s="257">
        <v>2279.7405180525798</v>
      </c>
      <c r="F27" s="261"/>
      <c r="G27" s="110" t="s">
        <v>282</v>
      </c>
      <c r="H27" s="263" t="s">
        <v>282</v>
      </c>
      <c r="I27" s="261"/>
      <c r="J27" s="263" t="s">
        <v>282</v>
      </c>
      <c r="K27" s="263" t="s">
        <v>282</v>
      </c>
      <c r="L27" s="263" t="s">
        <v>282</v>
      </c>
      <c r="M27" s="257">
        <v>4445.2191507553198</v>
      </c>
      <c r="N27" s="257">
        <v>1913.88510707566</v>
      </c>
      <c r="O27" s="263" t="s">
        <v>282</v>
      </c>
      <c r="P27" s="264" t="s">
        <v>282</v>
      </c>
    </row>
    <row r="28" spans="2:16" ht="18.75" x14ac:dyDescent="0.45">
      <c r="B28" s="95"/>
      <c r="C28" s="98">
        <v>100</v>
      </c>
      <c r="D28" s="98">
        <v>42.032579369672028</v>
      </c>
      <c r="E28" s="98">
        <v>10.460114928128387</v>
      </c>
      <c r="F28" s="620"/>
      <c r="G28" s="620"/>
      <c r="H28" s="620"/>
      <c r="I28" s="620"/>
      <c r="J28" s="620"/>
      <c r="K28" s="620"/>
      <c r="L28" s="620"/>
      <c r="M28" s="98">
        <v>20.464839941470096</v>
      </c>
      <c r="N28" s="98">
        <v>8.8111184295630256</v>
      </c>
      <c r="O28" s="620"/>
      <c r="P28" s="621"/>
    </row>
    <row r="29" spans="2:16" ht="18.75" x14ac:dyDescent="0.45">
      <c r="B29" s="224" t="s">
        <v>330</v>
      </c>
      <c r="C29" s="85">
        <v>28607.8397729518</v>
      </c>
      <c r="D29" s="85">
        <v>11056.941424998</v>
      </c>
      <c r="E29" s="85">
        <v>3123.7686762129101</v>
      </c>
      <c r="F29" s="252"/>
      <c r="G29" s="106" t="s">
        <v>282</v>
      </c>
      <c r="H29" s="106" t="s">
        <v>282</v>
      </c>
      <c r="I29" s="252"/>
      <c r="J29" s="106" t="s">
        <v>282</v>
      </c>
      <c r="K29" s="106" t="s">
        <v>282</v>
      </c>
      <c r="L29" s="106" t="s">
        <v>282</v>
      </c>
      <c r="M29" s="85">
        <v>6076.3160878847902</v>
      </c>
      <c r="N29" s="85">
        <v>-74.537859097285207</v>
      </c>
      <c r="O29" s="106" t="s">
        <v>282</v>
      </c>
      <c r="P29" s="107" t="s">
        <v>282</v>
      </c>
    </row>
    <row r="30" spans="2:16" ht="18.75" x14ac:dyDescent="0.45">
      <c r="B30" s="224"/>
      <c r="C30" s="91">
        <v>100</v>
      </c>
      <c r="D30" s="91">
        <v>38.650039684059543</v>
      </c>
      <c r="E30" s="91">
        <v>10.919274929547026</v>
      </c>
      <c r="F30" s="252"/>
      <c r="G30" s="252"/>
      <c r="H30" s="252"/>
      <c r="I30" s="252"/>
      <c r="J30" s="252"/>
      <c r="K30" s="252"/>
      <c r="L30" s="252"/>
      <c r="M30" s="91">
        <v>21.24003817173864</v>
      </c>
      <c r="N30" s="91">
        <v>-0.26055046340045379</v>
      </c>
      <c r="O30" s="252"/>
      <c r="P30" s="253"/>
    </row>
    <row r="31" spans="2:16" ht="18.75" x14ac:dyDescent="0.45">
      <c r="B31" s="224" t="s">
        <v>360</v>
      </c>
      <c r="C31" s="85">
        <v>27160.9931604907</v>
      </c>
      <c r="D31" s="85">
        <v>12567.1770968808</v>
      </c>
      <c r="E31" s="85">
        <v>3549.1610391132099</v>
      </c>
      <c r="F31" s="252"/>
      <c r="G31" s="106" t="s">
        <v>282</v>
      </c>
      <c r="H31" s="106" t="s">
        <v>282</v>
      </c>
      <c r="I31" s="252"/>
      <c r="J31" s="106" t="s">
        <v>282</v>
      </c>
      <c r="K31" s="106" t="s">
        <v>282</v>
      </c>
      <c r="L31" s="106" t="s">
        <v>282</v>
      </c>
      <c r="M31" s="85">
        <v>6646.96576670167</v>
      </c>
      <c r="N31" s="85">
        <v>653.20371130620299</v>
      </c>
      <c r="O31" s="106" t="s">
        <v>282</v>
      </c>
      <c r="P31" s="107" t="s">
        <v>282</v>
      </c>
    </row>
    <row r="32" spans="2:16" ht="18.75" x14ac:dyDescent="0.45">
      <c r="B32" s="224"/>
      <c r="C32" s="91">
        <v>100</v>
      </c>
      <c r="D32" s="91">
        <v>46.269210491026676</v>
      </c>
      <c r="E32" s="91">
        <v>13.067125410848139</v>
      </c>
      <c r="F32" s="252"/>
      <c r="G32" s="252"/>
      <c r="H32" s="252"/>
      <c r="I32" s="252"/>
      <c r="J32" s="252"/>
      <c r="K32" s="252"/>
      <c r="L32" s="252"/>
      <c r="M32" s="91">
        <v>24.472469498540157</v>
      </c>
      <c r="N32" s="91">
        <v>2.4049330871169126</v>
      </c>
      <c r="O32" s="252"/>
      <c r="P32" s="253"/>
    </row>
    <row r="33" spans="2:16" ht="18.75" x14ac:dyDescent="0.45">
      <c r="B33" s="224" t="s">
        <v>3</v>
      </c>
      <c r="C33" s="85">
        <v>26859.966505108499</v>
      </c>
      <c r="D33" s="85">
        <v>14496.136435090701</v>
      </c>
      <c r="E33" s="85">
        <v>4333.3684361366604</v>
      </c>
      <c r="F33" s="252"/>
      <c r="G33" s="106" t="s">
        <v>282</v>
      </c>
      <c r="H33" s="106" t="s">
        <v>282</v>
      </c>
      <c r="I33" s="252"/>
      <c r="J33" s="106" t="s">
        <v>282</v>
      </c>
      <c r="K33" s="106" t="s">
        <v>282</v>
      </c>
      <c r="L33" s="106" t="s">
        <v>282</v>
      </c>
      <c r="M33" s="85">
        <v>8634.1323586580493</v>
      </c>
      <c r="N33" s="85">
        <v>-369.79306055767103</v>
      </c>
      <c r="O33" s="106" t="s">
        <v>282</v>
      </c>
      <c r="P33" s="107" t="s">
        <v>282</v>
      </c>
    </row>
    <row r="34" spans="2:16" ht="18.75" x14ac:dyDescent="0.45">
      <c r="B34" s="224"/>
      <c r="C34" s="91">
        <v>100</v>
      </c>
      <c r="D34" s="91">
        <v>53.96930198082606</v>
      </c>
      <c r="E34" s="91">
        <v>16.133186299068932</v>
      </c>
      <c r="F34" s="252"/>
      <c r="G34" s="252"/>
      <c r="H34" s="252"/>
      <c r="I34" s="252"/>
      <c r="J34" s="252"/>
      <c r="K34" s="252"/>
      <c r="L34" s="252"/>
      <c r="M34" s="91">
        <v>32.144985575525304</v>
      </c>
      <c r="N34" s="91">
        <v>-1.3767443101142371</v>
      </c>
      <c r="O34" s="252"/>
      <c r="P34" s="253"/>
    </row>
    <row r="35" spans="2:16" ht="18.75" x14ac:dyDescent="0.45">
      <c r="B35" s="100">
        <v>1402</v>
      </c>
      <c r="C35" s="847"/>
      <c r="D35" s="847"/>
      <c r="E35" s="847"/>
      <c r="F35" s="112"/>
      <c r="G35" s="113"/>
      <c r="H35" s="113"/>
      <c r="I35" s="112"/>
      <c r="J35" s="113"/>
      <c r="K35" s="113"/>
      <c r="L35" s="113"/>
      <c r="M35" s="847"/>
      <c r="N35" s="847"/>
      <c r="O35" s="113"/>
      <c r="P35" s="232"/>
    </row>
    <row r="36" spans="2:16" ht="18.75" x14ac:dyDescent="0.45">
      <c r="B36" s="196" t="s">
        <v>0</v>
      </c>
      <c r="C36" s="847">
        <v>30495.890518250199</v>
      </c>
      <c r="D36" s="847">
        <v>15603.173182037301</v>
      </c>
      <c r="E36" s="847">
        <v>3652.50016155814</v>
      </c>
      <c r="F36" s="112"/>
      <c r="G36" s="113" t="s">
        <v>282</v>
      </c>
      <c r="H36" s="113" t="s">
        <v>282</v>
      </c>
      <c r="I36" s="112"/>
      <c r="J36" s="113" t="s">
        <v>282</v>
      </c>
      <c r="K36" s="113" t="s">
        <v>282</v>
      </c>
      <c r="L36" s="113" t="s">
        <v>282</v>
      </c>
      <c r="M36" s="847">
        <v>6476.2468424764902</v>
      </c>
      <c r="N36" s="847">
        <v>-1085.60148599472</v>
      </c>
      <c r="O36" s="113" t="s">
        <v>282</v>
      </c>
      <c r="P36" s="232" t="s">
        <v>282</v>
      </c>
    </row>
    <row r="37" spans="2:16" ht="19.5" thickBot="1" x14ac:dyDescent="0.5">
      <c r="B37" s="101"/>
      <c r="C37" s="668">
        <v>100</v>
      </c>
      <c r="D37" s="668">
        <v>51.2</v>
      </c>
      <c r="E37" s="668">
        <v>12</v>
      </c>
      <c r="F37" s="229"/>
      <c r="G37" s="231"/>
      <c r="H37" s="231"/>
      <c r="I37" s="229"/>
      <c r="J37" s="231"/>
      <c r="K37" s="231"/>
      <c r="L37" s="231"/>
      <c r="M37" s="668">
        <v>21.2</v>
      </c>
      <c r="N37" s="668">
        <v>-3.6</v>
      </c>
      <c r="O37" s="231"/>
      <c r="P37" s="232"/>
    </row>
    <row r="38" spans="2:16" ht="17.25" x14ac:dyDescent="0.4">
      <c r="B38" s="1053" t="s">
        <v>227</v>
      </c>
      <c r="C38" s="1053"/>
      <c r="D38" s="1053"/>
      <c r="E38" s="1053"/>
      <c r="F38" s="1053"/>
      <c r="G38" s="1053"/>
      <c r="H38" s="1053"/>
      <c r="I38" s="1053"/>
      <c r="J38" s="1053"/>
      <c r="K38" s="1053"/>
      <c r="L38" s="1053"/>
      <c r="M38" s="1053"/>
      <c r="N38" s="1053"/>
      <c r="O38" s="1053"/>
      <c r="P38" s="1053"/>
    </row>
    <row r="39" spans="2:16" ht="17.25" x14ac:dyDescent="0.4">
      <c r="B39" s="1040" t="s">
        <v>339</v>
      </c>
      <c r="C39" s="1040"/>
      <c r="D39" s="1040"/>
      <c r="E39" s="1040"/>
      <c r="F39" s="1040"/>
      <c r="G39" s="1040"/>
      <c r="H39" s="1040"/>
      <c r="I39" s="1040"/>
      <c r="J39" s="1040"/>
      <c r="K39" s="1040"/>
      <c r="L39" s="1040"/>
      <c r="M39" s="1040"/>
      <c r="N39" s="1040"/>
      <c r="O39" s="1040"/>
      <c r="P39" s="1040"/>
    </row>
    <row r="40" spans="2:16" ht="17.25" x14ac:dyDescent="0.4">
      <c r="B40" s="818"/>
      <c r="C40" s="818"/>
      <c r="D40" s="818"/>
      <c r="E40" s="818"/>
      <c r="F40" s="818"/>
      <c r="G40" s="818"/>
      <c r="H40" s="818"/>
      <c r="I40" s="818"/>
      <c r="J40" s="818"/>
      <c r="K40" s="818"/>
      <c r="L40" s="818"/>
      <c r="M40" s="818"/>
      <c r="N40" s="818"/>
      <c r="O40" s="818"/>
      <c r="P40" s="818"/>
    </row>
    <row r="41" spans="2:16" ht="18.75" x14ac:dyDescent="0.45">
      <c r="B41" s="818"/>
      <c r="C41" s="818"/>
      <c r="D41" s="818"/>
      <c r="E41" s="818"/>
      <c r="F41" s="818"/>
      <c r="G41" s="818"/>
      <c r="H41" s="818"/>
      <c r="I41" s="818"/>
      <c r="J41" s="818"/>
      <c r="K41" s="818"/>
      <c r="L41" s="818"/>
      <c r="M41" s="818"/>
      <c r="N41" s="818"/>
      <c r="P41" s="55" t="s">
        <v>326</v>
      </c>
    </row>
    <row r="42" spans="2:16" ht="18.75" x14ac:dyDescent="0.45">
      <c r="B42" s="818"/>
      <c r="C42" s="818"/>
      <c r="D42" s="818"/>
      <c r="E42" s="818"/>
      <c r="F42" s="818"/>
      <c r="G42" s="818"/>
      <c r="H42" s="818"/>
      <c r="I42" s="818"/>
      <c r="J42" s="818"/>
      <c r="K42" s="818"/>
      <c r="L42" s="818"/>
      <c r="M42" s="818"/>
      <c r="N42" s="818"/>
      <c r="P42" s="55" t="s">
        <v>576</v>
      </c>
    </row>
    <row r="43" spans="2:16" ht="18.75" x14ac:dyDescent="0.45">
      <c r="B43" s="818"/>
      <c r="C43" s="818"/>
      <c r="D43" s="818"/>
      <c r="E43" s="818"/>
      <c r="F43" s="818"/>
      <c r="G43" s="818"/>
      <c r="H43" s="818"/>
      <c r="I43" s="818"/>
      <c r="J43" s="818"/>
      <c r="K43" s="818"/>
      <c r="L43" s="818"/>
      <c r="M43" s="818"/>
      <c r="N43" s="818"/>
      <c r="P43" s="55" t="s">
        <v>327</v>
      </c>
    </row>
    <row r="44" spans="2:16" ht="21.75" x14ac:dyDescent="0.55000000000000004">
      <c r="B44" s="818"/>
      <c r="C44" s="818"/>
      <c r="D44" s="818"/>
      <c r="E44" s="818"/>
      <c r="F44" s="818"/>
      <c r="G44" s="818"/>
      <c r="H44" s="818"/>
      <c r="I44" s="818"/>
      <c r="J44" s="818"/>
      <c r="K44" s="818"/>
      <c r="L44" s="818"/>
      <c r="M44" s="818"/>
      <c r="N44" s="818"/>
      <c r="P44" s="64">
        <v>4</v>
      </c>
    </row>
  </sheetData>
  <mergeCells count="15">
    <mergeCell ref="B38:P38"/>
    <mergeCell ref="B39:P39"/>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7D13-011B-42B1-8DC1-BF9B55FBBEB3}">
  <dimension ref="B1:S46"/>
  <sheetViews>
    <sheetView rightToLeft="1" view="pageBreakPreview" topLeftCell="A16" zoomScaleNormal="100" zoomScaleSheetLayoutView="100" workbookViewId="0">
      <selection activeCell="H38" sqref="H38"/>
    </sheetView>
  </sheetViews>
  <sheetFormatPr defaultRowHeight="15" x14ac:dyDescent="0.25"/>
  <cols>
    <col min="1" max="1" width="9" customWidth="1"/>
    <col min="2" max="2" width="11.875" customWidth="1"/>
    <col min="3" max="3" width="10.875" customWidth="1"/>
    <col min="4" max="4" width="7.875" customWidth="1"/>
    <col min="5" max="5" width="8.125" customWidth="1"/>
    <col min="6" max="6" width="2.625" customWidth="1"/>
    <col min="7" max="7" width="8.625" customWidth="1"/>
    <col min="8" max="8" width="8.875" customWidth="1"/>
    <col min="9" max="9" width="2.375" customWidth="1"/>
    <col min="10" max="10" width="8.375" customWidth="1"/>
    <col min="11" max="11" width="8.875" customWidth="1"/>
    <col min="12" max="12" width="14.25" customWidth="1"/>
    <col min="13" max="13" width="7.625" customWidth="1"/>
    <col min="14" max="14" width="10.625" customWidth="1"/>
    <col min="15" max="15" width="8.375" customWidth="1"/>
    <col min="16" max="16" width="12.875" customWidth="1"/>
    <col min="17" max="17" width="3.75" customWidth="1"/>
    <col min="19" max="19" width="12.625" bestFit="1" customWidth="1"/>
  </cols>
  <sheetData>
    <row r="1" spans="2:19" ht="15.75" thickBot="1" x14ac:dyDescent="0.3"/>
    <row r="2" spans="2:19" ht="24.75" thickBot="1" x14ac:dyDescent="0.65">
      <c r="B2" s="832" t="s">
        <v>345</v>
      </c>
      <c r="C2" s="8"/>
      <c r="D2" s="8"/>
      <c r="E2" s="8"/>
      <c r="F2" s="8"/>
      <c r="G2" s="8"/>
      <c r="H2" s="8"/>
      <c r="I2" s="8"/>
      <c r="J2" s="8"/>
      <c r="K2" s="8"/>
      <c r="L2" s="8"/>
      <c r="M2" s="8"/>
      <c r="N2" s="8"/>
      <c r="O2" s="8"/>
      <c r="P2" s="9" t="s">
        <v>11</v>
      </c>
    </row>
    <row r="3" spans="2:19" ht="20.25" thickBot="1" x14ac:dyDescent="0.3">
      <c r="B3" s="1049"/>
      <c r="C3" s="1043" t="s">
        <v>13</v>
      </c>
      <c r="D3" s="1045" t="s">
        <v>16</v>
      </c>
      <c r="E3" s="1045"/>
      <c r="F3" s="1046"/>
      <c r="G3" s="1045" t="s">
        <v>22</v>
      </c>
      <c r="H3" s="1045"/>
      <c r="I3" s="1045"/>
      <c r="J3" s="1045"/>
      <c r="K3" s="1045"/>
      <c r="L3" s="1045"/>
      <c r="M3" s="1045"/>
      <c r="N3" s="1045" t="s">
        <v>19</v>
      </c>
      <c r="O3" s="1043" t="s">
        <v>20</v>
      </c>
      <c r="P3" s="1056" t="s">
        <v>21</v>
      </c>
    </row>
    <row r="4" spans="2:19" ht="20.25" thickBot="1" x14ac:dyDescent="0.3">
      <c r="B4" s="1071"/>
      <c r="C4" s="1054"/>
      <c r="D4" s="1055"/>
      <c r="E4" s="1055"/>
      <c r="F4" s="1065"/>
      <c r="G4" s="1070" t="s">
        <v>14</v>
      </c>
      <c r="H4" s="1070"/>
      <c r="I4" s="1045"/>
      <c r="J4" s="1070" t="s">
        <v>15</v>
      </c>
      <c r="K4" s="1070"/>
      <c r="L4" s="1045" t="s">
        <v>336</v>
      </c>
      <c r="M4" s="1045" t="s">
        <v>18</v>
      </c>
      <c r="N4" s="1054"/>
      <c r="O4" s="1060"/>
      <c r="P4" s="1057"/>
    </row>
    <row r="5" spans="2:19" ht="19.5" thickBot="1" x14ac:dyDescent="0.3">
      <c r="B5" s="1050"/>
      <c r="C5" s="1055"/>
      <c r="D5" s="833" t="s">
        <v>14</v>
      </c>
      <c r="E5" s="833" t="s">
        <v>15</v>
      </c>
      <c r="F5" s="1066"/>
      <c r="G5" s="833" t="s">
        <v>17</v>
      </c>
      <c r="H5" s="833" t="s">
        <v>8</v>
      </c>
      <c r="I5" s="1055"/>
      <c r="J5" s="833" t="s">
        <v>17</v>
      </c>
      <c r="K5" s="833" t="s">
        <v>8</v>
      </c>
      <c r="L5" s="1055"/>
      <c r="M5" s="1055"/>
      <c r="N5" s="1055"/>
      <c r="O5" s="1044"/>
      <c r="P5" s="1058"/>
    </row>
    <row r="6" spans="2:19" ht="18.75" x14ac:dyDescent="0.45">
      <c r="B6" s="88"/>
      <c r="C6" s="78"/>
      <c r="D6" s="78"/>
      <c r="F6" s="1067" t="s">
        <v>12</v>
      </c>
      <c r="G6" s="1068"/>
      <c r="H6" s="1068"/>
      <c r="I6" s="1068"/>
      <c r="J6" s="1068"/>
      <c r="K6" s="1069"/>
      <c r="L6" s="823"/>
      <c r="M6" s="78"/>
      <c r="N6" s="78"/>
      <c r="O6" s="78"/>
      <c r="P6" s="79"/>
    </row>
    <row r="7" spans="2:19" ht="18.75" x14ac:dyDescent="0.45">
      <c r="B7" s="224">
        <v>1398</v>
      </c>
      <c r="C7" s="85">
        <v>14087.9328143038</v>
      </c>
      <c r="D7" s="85">
        <v>6985.2522271936396</v>
      </c>
      <c r="E7" s="85">
        <v>2087.9155465950198</v>
      </c>
      <c r="F7" s="252"/>
      <c r="G7" s="105">
        <v>809.88023664866705</v>
      </c>
      <c r="H7" s="85">
        <v>1152.90744506436</v>
      </c>
      <c r="I7" s="252"/>
      <c r="J7" s="105">
        <v>49.080544489274402</v>
      </c>
      <c r="K7" s="105">
        <v>402.32465751820598</v>
      </c>
      <c r="L7" s="105">
        <v>79.450014706720907</v>
      </c>
      <c r="M7" s="85">
        <v>2493.6428984272302</v>
      </c>
      <c r="N7" s="105">
        <v>950.81073736505402</v>
      </c>
      <c r="O7" s="85">
        <v>9692.4283480305821</v>
      </c>
      <c r="P7" s="354">
        <v>3616.7373891612901</v>
      </c>
    </row>
    <row r="8" spans="2:19" ht="18.75" x14ac:dyDescent="0.45">
      <c r="B8" s="224"/>
      <c r="C8" s="91">
        <v>-3.1</v>
      </c>
      <c r="D8" s="91">
        <v>-4.7</v>
      </c>
      <c r="E8" s="91">
        <v>-5.6</v>
      </c>
      <c r="F8" s="252"/>
      <c r="G8" s="91">
        <v>-9.7610528254626114</v>
      </c>
      <c r="H8" s="91">
        <v>5.6</v>
      </c>
      <c r="I8" s="276"/>
      <c r="J8" s="91">
        <v>-46.542065307178135</v>
      </c>
      <c r="K8" s="91">
        <v>-19</v>
      </c>
      <c r="L8" s="91">
        <v>-14.5</v>
      </c>
      <c r="M8" s="91">
        <v>-6.6</v>
      </c>
      <c r="N8" s="91"/>
      <c r="O8" s="91">
        <v>-10.562789271269523</v>
      </c>
      <c r="P8" s="104"/>
    </row>
    <row r="9" spans="2:19" ht="18.75" x14ac:dyDescent="0.45">
      <c r="B9" s="224">
        <v>1399</v>
      </c>
      <c r="C9" s="355">
        <v>14557.1016149677</v>
      </c>
      <c r="D9" s="355">
        <v>7023.1732152282302</v>
      </c>
      <c r="E9" s="355">
        <v>2068.39945732152</v>
      </c>
      <c r="F9" s="285"/>
      <c r="G9" s="356">
        <v>830.75561493574298</v>
      </c>
      <c r="H9" s="355">
        <v>1296.39842000353</v>
      </c>
      <c r="I9" s="285"/>
      <c r="J9" s="356">
        <v>57.862737831707904</v>
      </c>
      <c r="K9" s="356">
        <v>317.15686337940599</v>
      </c>
      <c r="L9" s="356">
        <v>71.828680187772605</v>
      </c>
      <c r="M9" s="355">
        <v>2574.0023163381602</v>
      </c>
      <c r="N9" s="355">
        <v>1077.4831275173899</v>
      </c>
      <c r="O9" s="355">
        <v>10023.722558833286</v>
      </c>
      <c r="P9" s="354">
        <v>4321.7875509080404</v>
      </c>
    </row>
    <row r="10" spans="2:19" ht="18.75" x14ac:dyDescent="0.45">
      <c r="B10" s="224"/>
      <c r="C10" s="91">
        <v>3.3</v>
      </c>
      <c r="D10" s="91">
        <v>0.5</v>
      </c>
      <c r="E10" s="91">
        <v>-0.9</v>
      </c>
      <c r="F10" s="252"/>
      <c r="G10" s="91">
        <v>2.5775883078044961</v>
      </c>
      <c r="H10" s="91">
        <v>12.4</v>
      </c>
      <c r="I10" s="276"/>
      <c r="J10" s="91">
        <v>17.893430958885748</v>
      </c>
      <c r="K10" s="91">
        <v>-21.2</v>
      </c>
      <c r="L10" s="91">
        <v>-9.6</v>
      </c>
      <c r="M10" s="91">
        <v>3.2</v>
      </c>
      <c r="N10" s="91"/>
      <c r="O10" s="91">
        <v>3.418072323124477</v>
      </c>
      <c r="P10" s="104"/>
      <c r="R10" s="239"/>
    </row>
    <row r="11" spans="2:19" ht="18.75" x14ac:dyDescent="0.45">
      <c r="B11" s="198">
        <v>1400</v>
      </c>
      <c r="C11" s="257">
        <v>15244.164455353201</v>
      </c>
      <c r="D11" s="257">
        <v>7297.6296445583503</v>
      </c>
      <c r="E11" s="257">
        <v>2239.1289241442701</v>
      </c>
      <c r="F11" s="373"/>
      <c r="G11" s="257">
        <v>938.31392162145005</v>
      </c>
      <c r="H11" s="257">
        <v>1141.851575748</v>
      </c>
      <c r="I11" s="373"/>
      <c r="J11" s="257">
        <v>61.091050303396401</v>
      </c>
      <c r="K11" s="257">
        <v>357.06969901799602</v>
      </c>
      <c r="L11" s="257">
        <v>76.019594726407504</v>
      </c>
      <c r="M11" s="257">
        <v>2574.3458414172501</v>
      </c>
      <c r="N11" s="257">
        <v>937.40786552376198</v>
      </c>
      <c r="O11" s="257">
        <v>11243.027279981505</v>
      </c>
      <c r="P11" s="97">
        <v>4947</v>
      </c>
    </row>
    <row r="12" spans="2:19" ht="18.75" x14ac:dyDescent="0.45">
      <c r="B12" s="254"/>
      <c r="C12" s="255">
        <v>4.7197777315717673</v>
      </c>
      <c r="D12" s="255">
        <v>3.9078692909783683</v>
      </c>
      <c r="E12" s="255">
        <v>8.2541825380205722</v>
      </c>
      <c r="F12" s="588"/>
      <c r="G12" s="255">
        <v>12.9</v>
      </c>
      <c r="H12" s="255">
        <v>-11.921245958870372</v>
      </c>
      <c r="I12" s="588"/>
      <c r="J12" s="255">
        <v>5.6</v>
      </c>
      <c r="K12" s="255">
        <v>12.584572571851609</v>
      </c>
      <c r="L12" s="255">
        <v>5.4471214690032781</v>
      </c>
      <c r="M12" s="255">
        <v>1.3345950658631978E-2</v>
      </c>
      <c r="N12" s="588"/>
      <c r="O12" s="313">
        <v>12.164190638673659</v>
      </c>
      <c r="P12" s="589"/>
    </row>
    <row r="13" spans="2:19" ht="18.75" x14ac:dyDescent="0.45">
      <c r="B13" s="224">
        <v>1401</v>
      </c>
      <c r="C13" s="85">
        <v>15819.8803570748</v>
      </c>
      <c r="D13" s="85">
        <v>7930.9969600590302</v>
      </c>
      <c r="E13" s="85">
        <v>2158.2198067562799</v>
      </c>
      <c r="F13" s="853"/>
      <c r="G13" s="85">
        <v>1084.80318755134</v>
      </c>
      <c r="H13" s="85">
        <v>1152.3476561129401</v>
      </c>
      <c r="I13" s="853"/>
      <c r="J13" s="85">
        <v>68.179847578463793</v>
      </c>
      <c r="K13" s="85">
        <v>364.74445762039102</v>
      </c>
      <c r="L13" s="85">
        <v>75.437812995951205</v>
      </c>
      <c r="M13" s="85">
        <v>2745.51296185909</v>
      </c>
      <c r="N13" s="85">
        <v>1022.5025046536</v>
      </c>
      <c r="O13" s="85">
        <v>11579.386032046001</v>
      </c>
      <c r="P13" s="90">
        <v>5011.3828515186997</v>
      </c>
    </row>
    <row r="14" spans="2:19" ht="19.5" thickBot="1" x14ac:dyDescent="0.5">
      <c r="B14" s="82"/>
      <c r="C14" s="849">
        <v>3.7766314015284621</v>
      </c>
      <c r="D14" s="849">
        <v>8.6790827480942738</v>
      </c>
      <c r="E14" s="849">
        <v>-3.6134193308634224</v>
      </c>
      <c r="F14" s="854"/>
      <c r="G14" s="849">
        <v>15.611967653293263</v>
      </c>
      <c r="H14" s="849">
        <v>0.91921582348135189</v>
      </c>
      <c r="I14" s="854"/>
      <c r="J14" s="849">
        <v>11.603659193715506</v>
      </c>
      <c r="K14" s="849">
        <v>2.1493726920829062</v>
      </c>
      <c r="L14" s="849">
        <v>-0.4006569055488427</v>
      </c>
      <c r="M14" s="849">
        <v>6.660487265125937</v>
      </c>
      <c r="N14" s="854"/>
      <c r="O14" s="849">
        <v>2.9917098290565289</v>
      </c>
      <c r="P14" s="855"/>
    </row>
    <row r="15" spans="2:19" ht="18.75" x14ac:dyDescent="0.45">
      <c r="B15" s="88"/>
      <c r="C15" s="78"/>
      <c r="D15" s="78"/>
      <c r="F15" s="1067" t="s">
        <v>40</v>
      </c>
      <c r="G15" s="1068"/>
      <c r="H15" s="1068"/>
      <c r="I15" s="1068"/>
      <c r="J15" s="1068"/>
      <c r="K15" s="1068"/>
      <c r="L15" s="1069"/>
      <c r="M15" s="349"/>
      <c r="N15" s="78"/>
      <c r="O15" s="78"/>
      <c r="P15" s="79"/>
      <c r="S15" s="240"/>
    </row>
    <row r="16" spans="2:19" ht="18.75" x14ac:dyDescent="0.45">
      <c r="B16" s="95">
        <v>1399</v>
      </c>
      <c r="C16" s="85"/>
      <c r="D16" s="105"/>
      <c r="E16" s="105"/>
      <c r="F16" s="252"/>
      <c r="G16" s="106"/>
      <c r="H16" s="106"/>
      <c r="I16" s="252"/>
      <c r="J16" s="106"/>
      <c r="K16" s="106"/>
      <c r="L16" s="106"/>
      <c r="M16" s="105"/>
      <c r="N16" s="105"/>
      <c r="O16" s="106"/>
      <c r="P16" s="107"/>
    </row>
    <row r="17" spans="2:16" ht="18.75" x14ac:dyDescent="0.45">
      <c r="B17" s="198" t="s">
        <v>3</v>
      </c>
      <c r="C17" s="96">
        <v>3433.5668366864202</v>
      </c>
      <c r="D17" s="96">
        <v>1705.34851518356</v>
      </c>
      <c r="E17" s="109">
        <v>587.09213689000796</v>
      </c>
      <c r="F17" s="620"/>
      <c r="G17" s="110" t="s">
        <v>282</v>
      </c>
      <c r="H17" s="110" t="s">
        <v>282</v>
      </c>
      <c r="I17" s="620"/>
      <c r="J17" s="110" t="s">
        <v>282</v>
      </c>
      <c r="K17" s="110" t="s">
        <v>282</v>
      </c>
      <c r="L17" s="106" t="s">
        <v>282</v>
      </c>
      <c r="M17" s="109">
        <v>684.68090121428497</v>
      </c>
      <c r="N17" s="109">
        <v>295.093796459244</v>
      </c>
      <c r="O17" s="110" t="s">
        <v>282</v>
      </c>
      <c r="P17" s="111" t="s">
        <v>282</v>
      </c>
    </row>
    <row r="18" spans="2:16" ht="18.75" x14ac:dyDescent="0.45">
      <c r="B18" s="95"/>
      <c r="C18" s="98">
        <v>6.2681234527028238</v>
      </c>
      <c r="D18" s="98">
        <v>2.5</v>
      </c>
      <c r="E18" s="98">
        <v>-13.1</v>
      </c>
      <c r="F18" s="620"/>
      <c r="G18" s="620"/>
      <c r="H18" s="620"/>
      <c r="I18" s="620"/>
      <c r="J18" s="620"/>
      <c r="K18" s="620"/>
      <c r="L18" s="620"/>
      <c r="M18" s="98">
        <v>5.6473201011552305</v>
      </c>
      <c r="N18" s="98"/>
      <c r="O18" s="620"/>
      <c r="P18" s="621"/>
    </row>
    <row r="19" spans="2:16" ht="18.75" x14ac:dyDescent="0.45">
      <c r="B19" s="198">
        <v>1400</v>
      </c>
      <c r="C19" s="286"/>
      <c r="D19" s="286"/>
      <c r="E19" s="286"/>
      <c r="F19" s="261"/>
      <c r="G19" s="261"/>
      <c r="H19" s="261"/>
      <c r="I19" s="261"/>
      <c r="J19" s="261"/>
      <c r="K19" s="261"/>
      <c r="L19" s="261"/>
      <c r="M19" s="286"/>
      <c r="N19" s="286"/>
      <c r="O19" s="261"/>
      <c r="P19" s="265"/>
    </row>
    <row r="20" spans="2:16" ht="18.75" x14ac:dyDescent="0.45">
      <c r="B20" s="224" t="s">
        <v>367</v>
      </c>
      <c r="C20" s="257">
        <v>3642.7627174230001</v>
      </c>
      <c r="D20" s="257">
        <v>1788.7678052753399</v>
      </c>
      <c r="E20" s="262">
        <v>498.337523636387</v>
      </c>
      <c r="F20" s="261"/>
      <c r="G20" s="263" t="s">
        <v>282</v>
      </c>
      <c r="H20" s="263" t="s">
        <v>282</v>
      </c>
      <c r="I20" s="261"/>
      <c r="J20" s="263" t="s">
        <v>282</v>
      </c>
      <c r="K20" s="263" t="s">
        <v>282</v>
      </c>
      <c r="L20" s="263" t="s">
        <v>282</v>
      </c>
      <c r="M20" s="262">
        <v>549.64350652583403</v>
      </c>
      <c r="N20" s="262">
        <v>283.65762233164497</v>
      </c>
      <c r="O20" s="263" t="s">
        <v>282</v>
      </c>
      <c r="P20" s="111" t="s">
        <v>282</v>
      </c>
    </row>
    <row r="21" spans="2:16" ht="18.75" x14ac:dyDescent="0.45">
      <c r="B21" s="95"/>
      <c r="C21" s="98">
        <v>6.9</v>
      </c>
      <c r="D21" s="98">
        <v>1.3</v>
      </c>
      <c r="E21" s="98">
        <v>2.8</v>
      </c>
      <c r="F21" s="620"/>
      <c r="G21" s="620"/>
      <c r="H21" s="620"/>
      <c r="I21" s="620"/>
      <c r="J21" s="620"/>
      <c r="K21" s="620"/>
      <c r="L21" s="620"/>
      <c r="M21" s="98">
        <v>-2.2999999999999998</v>
      </c>
      <c r="N21" s="98"/>
      <c r="O21" s="620"/>
      <c r="P21" s="621"/>
    </row>
    <row r="22" spans="2:16" ht="18.75" x14ac:dyDescent="0.45">
      <c r="B22" s="224" t="s">
        <v>330</v>
      </c>
      <c r="C22" s="96">
        <v>4165.7081453883202</v>
      </c>
      <c r="D22" s="96">
        <v>1882.13396032934</v>
      </c>
      <c r="E22" s="109">
        <v>583.15478118367298</v>
      </c>
      <c r="F22" s="620"/>
      <c r="G22" s="110" t="s">
        <v>282</v>
      </c>
      <c r="H22" s="110" t="s">
        <v>282</v>
      </c>
      <c r="I22" s="620"/>
      <c r="J22" s="110" t="s">
        <v>282</v>
      </c>
      <c r="K22" s="110" t="s">
        <v>282</v>
      </c>
      <c r="L22" s="106" t="s">
        <v>282</v>
      </c>
      <c r="M22" s="109">
        <v>651.19217209035696</v>
      </c>
      <c r="N22" s="109">
        <v>191.382420181312</v>
      </c>
      <c r="O22" s="110" t="s">
        <v>282</v>
      </c>
      <c r="P22" s="111" t="s">
        <v>282</v>
      </c>
    </row>
    <row r="23" spans="2:16" ht="18.75" x14ac:dyDescent="0.45">
      <c r="B23" s="331"/>
      <c r="C23" s="98">
        <v>1</v>
      </c>
      <c r="D23" s="98">
        <v>2.8</v>
      </c>
      <c r="E23" s="98">
        <v>8</v>
      </c>
      <c r="F23" s="620"/>
      <c r="G23" s="620"/>
      <c r="H23" s="620"/>
      <c r="I23" s="620"/>
      <c r="J23" s="620"/>
      <c r="K23" s="620"/>
      <c r="L23" s="620"/>
      <c r="M23" s="98">
        <v>-9.6</v>
      </c>
      <c r="N23" s="98"/>
      <c r="O23" s="620"/>
      <c r="P23" s="621"/>
    </row>
    <row r="24" spans="2:16" ht="18.75" x14ac:dyDescent="0.45">
      <c r="B24" s="224" t="s">
        <v>360</v>
      </c>
      <c r="C24" s="85">
        <v>3830.9091115862502</v>
      </c>
      <c r="D24" s="85">
        <v>1798.5942706768899</v>
      </c>
      <c r="E24" s="105">
        <v>474.84846412112603</v>
      </c>
      <c r="F24" s="252"/>
      <c r="G24" s="106" t="s">
        <v>282</v>
      </c>
      <c r="H24" s="106" t="s">
        <v>282</v>
      </c>
      <c r="I24" s="252"/>
      <c r="J24" s="106" t="s">
        <v>282</v>
      </c>
      <c r="K24" s="106" t="s">
        <v>282</v>
      </c>
      <c r="L24" s="106" t="s">
        <v>282</v>
      </c>
      <c r="M24" s="105">
        <v>590.39278611189104</v>
      </c>
      <c r="N24" s="105">
        <v>210.52771927477099</v>
      </c>
      <c r="O24" s="106" t="s">
        <v>282</v>
      </c>
      <c r="P24" s="107" t="s">
        <v>282</v>
      </c>
    </row>
    <row r="25" spans="2:16" ht="18.75" x14ac:dyDescent="0.45">
      <c r="B25" s="331"/>
      <c r="C25" s="91">
        <v>6.7</v>
      </c>
      <c r="D25" s="91">
        <v>4.5</v>
      </c>
      <c r="E25" s="91">
        <v>4</v>
      </c>
      <c r="F25" s="252"/>
      <c r="G25" s="252"/>
      <c r="H25" s="252"/>
      <c r="I25" s="252"/>
      <c r="J25" s="252"/>
      <c r="K25" s="252"/>
      <c r="L25" s="252"/>
      <c r="M25" s="91">
        <v>-2.6</v>
      </c>
      <c r="N25" s="91"/>
      <c r="O25" s="252"/>
      <c r="P25" s="253"/>
    </row>
    <row r="26" spans="2:16" ht="18.75" x14ac:dyDescent="0.45">
      <c r="B26" s="235" t="s">
        <v>3</v>
      </c>
      <c r="C26" s="257">
        <v>3604.78448095567</v>
      </c>
      <c r="D26" s="257">
        <v>1828.13360827678</v>
      </c>
      <c r="E26" s="262">
        <v>682.78815520307899</v>
      </c>
      <c r="F26" s="261"/>
      <c r="G26" s="263" t="s">
        <v>282</v>
      </c>
      <c r="H26" s="263" t="s">
        <v>282</v>
      </c>
      <c r="I26" s="261"/>
      <c r="J26" s="263" t="s">
        <v>282</v>
      </c>
      <c r="K26" s="263" t="s">
        <v>282</v>
      </c>
      <c r="L26" s="263" t="s">
        <v>282</v>
      </c>
      <c r="M26" s="262">
        <v>783.11737668916396</v>
      </c>
      <c r="N26" s="262">
        <v>251.84010373603499</v>
      </c>
      <c r="O26" s="263" t="s">
        <v>282</v>
      </c>
      <c r="P26" s="264" t="s">
        <v>282</v>
      </c>
    </row>
    <row r="27" spans="2:16" ht="18.75" x14ac:dyDescent="0.45">
      <c r="B27" s="95"/>
      <c r="C27" s="98">
        <v>5</v>
      </c>
      <c r="D27" s="98">
        <v>7.2</v>
      </c>
      <c r="E27" s="98">
        <v>16.3</v>
      </c>
      <c r="F27" s="620"/>
      <c r="G27" s="620"/>
      <c r="H27" s="620"/>
      <c r="I27" s="620"/>
      <c r="J27" s="620"/>
      <c r="K27" s="620"/>
      <c r="L27" s="620"/>
      <c r="M27" s="98">
        <v>14.336336273082878</v>
      </c>
      <c r="N27" s="98"/>
      <c r="O27" s="620"/>
      <c r="P27" s="621"/>
    </row>
    <row r="28" spans="2:16" ht="18.75" x14ac:dyDescent="0.45">
      <c r="B28" s="95">
        <v>1401</v>
      </c>
      <c r="C28" s="98"/>
      <c r="D28" s="98"/>
      <c r="E28" s="98"/>
      <c r="F28" s="620"/>
      <c r="G28" s="620"/>
      <c r="H28" s="620"/>
      <c r="I28" s="620"/>
      <c r="J28" s="620"/>
      <c r="K28" s="620"/>
      <c r="L28" s="620"/>
      <c r="M28" s="98"/>
      <c r="N28" s="98"/>
      <c r="O28" s="620"/>
      <c r="P28" s="621"/>
    </row>
    <row r="29" spans="2:16" ht="18.75" x14ac:dyDescent="0.45">
      <c r="B29" s="235" t="s">
        <v>367</v>
      </c>
      <c r="C29" s="257">
        <v>3721.7789746603798</v>
      </c>
      <c r="D29" s="257">
        <v>1903.24894481297</v>
      </c>
      <c r="E29" s="262">
        <v>465.94558460002202</v>
      </c>
      <c r="F29" s="261"/>
      <c r="G29" s="263" t="s">
        <v>282</v>
      </c>
      <c r="H29" s="263" t="s">
        <v>282</v>
      </c>
      <c r="I29" s="261"/>
      <c r="J29" s="263" t="s">
        <v>282</v>
      </c>
      <c r="K29" s="263" t="s">
        <v>282</v>
      </c>
      <c r="L29" s="263" t="s">
        <v>282</v>
      </c>
      <c r="M29" s="262">
        <v>541.94912778676996</v>
      </c>
      <c r="N29" s="262">
        <v>284.623907086109</v>
      </c>
      <c r="O29" s="263" t="s">
        <v>282</v>
      </c>
      <c r="P29" s="264" t="s">
        <v>282</v>
      </c>
    </row>
    <row r="30" spans="2:16" ht="18.75" x14ac:dyDescent="0.45">
      <c r="B30" s="95"/>
      <c r="C30" s="98">
        <v>2.169129953467916</v>
      </c>
      <c r="D30" s="98">
        <v>6.4000000000000057</v>
      </c>
      <c r="E30" s="98">
        <v>-6.5</v>
      </c>
      <c r="F30" s="620"/>
      <c r="G30" s="620"/>
      <c r="H30" s="620"/>
      <c r="I30" s="620"/>
      <c r="J30" s="620"/>
      <c r="K30" s="620"/>
      <c r="L30" s="620"/>
      <c r="M30" s="98">
        <v>-1.3998853161566274</v>
      </c>
      <c r="N30" s="98"/>
      <c r="O30" s="620"/>
      <c r="P30" s="621"/>
    </row>
    <row r="31" spans="2:16" ht="18.75" x14ac:dyDescent="0.45">
      <c r="B31" s="224" t="s">
        <v>330</v>
      </c>
      <c r="C31" s="85">
        <v>4299.1437578902296</v>
      </c>
      <c r="D31" s="85">
        <v>1983.7691941871201</v>
      </c>
      <c r="E31" s="105">
        <v>530.08769609595799</v>
      </c>
      <c r="F31" s="252"/>
      <c r="G31" s="106" t="s">
        <v>282</v>
      </c>
      <c r="H31" s="106" t="s">
        <v>282</v>
      </c>
      <c r="I31" s="252"/>
      <c r="J31" s="106" t="s">
        <v>282</v>
      </c>
      <c r="K31" s="106" t="s">
        <v>282</v>
      </c>
      <c r="L31" s="106" t="s">
        <v>282</v>
      </c>
      <c r="M31" s="105">
        <v>694.33092146671697</v>
      </c>
      <c r="N31" s="105">
        <v>179.99445842882</v>
      </c>
      <c r="O31" s="106" t="s">
        <v>282</v>
      </c>
      <c r="P31" s="107" t="s">
        <v>282</v>
      </c>
    </row>
    <row r="32" spans="2:16" ht="18.75" x14ac:dyDescent="0.45">
      <c r="B32" s="224"/>
      <c r="C32" s="91">
        <v>3.2031915785946126</v>
      </c>
      <c r="D32" s="91">
        <v>5.4000000000000057</v>
      </c>
      <c r="E32" s="91">
        <v>-9.0999999999999801</v>
      </c>
      <c r="F32" s="252"/>
      <c r="G32" s="252"/>
      <c r="H32" s="252"/>
      <c r="I32" s="252"/>
      <c r="J32" s="252"/>
      <c r="K32" s="252"/>
      <c r="L32" s="252"/>
      <c r="M32" s="91">
        <v>6.6245804580056245</v>
      </c>
      <c r="N32" s="91"/>
      <c r="O32" s="252"/>
      <c r="P32" s="253"/>
    </row>
    <row r="33" spans="2:16" ht="18.75" x14ac:dyDescent="0.45">
      <c r="B33" s="224" t="s">
        <v>360</v>
      </c>
      <c r="C33" s="85">
        <v>3989.4988124699798</v>
      </c>
      <c r="D33" s="85">
        <v>1994.64104618068</v>
      </c>
      <c r="E33" s="105">
        <v>551.773915308749</v>
      </c>
      <c r="F33" s="252"/>
      <c r="G33" s="106" t="s">
        <v>282</v>
      </c>
      <c r="H33" s="106" t="s">
        <v>282</v>
      </c>
      <c r="I33" s="252"/>
      <c r="J33" s="106" t="s">
        <v>282</v>
      </c>
      <c r="K33" s="106" t="s">
        <v>282</v>
      </c>
      <c r="L33" s="106" t="s">
        <v>282</v>
      </c>
      <c r="M33" s="105">
        <v>679.561083048363</v>
      </c>
      <c r="N33" s="105">
        <v>283.49925818268298</v>
      </c>
      <c r="O33" s="106" t="s">
        <v>282</v>
      </c>
      <c r="P33" s="107" t="s">
        <v>282</v>
      </c>
    </row>
    <row r="34" spans="2:16" ht="18.75" x14ac:dyDescent="0.45">
      <c r="B34" s="224"/>
      <c r="C34" s="91">
        <v>4.1397406272075017</v>
      </c>
      <c r="D34" s="91">
        <v>10.900000000000006</v>
      </c>
      <c r="E34" s="91">
        <v>16.199999999999989</v>
      </c>
      <c r="F34" s="252"/>
      <c r="G34" s="252"/>
      <c r="H34" s="252"/>
      <c r="I34" s="252"/>
      <c r="J34" s="252"/>
      <c r="K34" s="252"/>
      <c r="L34" s="252"/>
      <c r="M34" s="91">
        <v>15.103215864763825</v>
      </c>
      <c r="N34" s="91"/>
      <c r="O34" s="252"/>
      <c r="P34" s="253"/>
    </row>
    <row r="35" spans="2:16" ht="18.75" x14ac:dyDescent="0.45">
      <c r="B35" s="224" t="s">
        <v>3</v>
      </c>
      <c r="C35" s="85">
        <v>3809.4588120541498</v>
      </c>
      <c r="D35" s="85">
        <v>2049.33777487827</v>
      </c>
      <c r="E35" s="105">
        <v>610.41261075155296</v>
      </c>
      <c r="F35" s="252"/>
      <c r="G35" s="106" t="s">
        <v>282</v>
      </c>
      <c r="H35" s="106" t="s">
        <v>282</v>
      </c>
      <c r="I35" s="252"/>
      <c r="J35" s="106" t="s">
        <v>282</v>
      </c>
      <c r="K35" s="106" t="s">
        <v>282</v>
      </c>
      <c r="L35" s="106" t="s">
        <v>282</v>
      </c>
      <c r="M35" s="105">
        <v>829.67182955723695</v>
      </c>
      <c r="N35" s="105">
        <v>274.38488095599303</v>
      </c>
      <c r="O35" s="106" t="s">
        <v>282</v>
      </c>
      <c r="P35" s="107" t="s">
        <v>282</v>
      </c>
    </row>
    <row r="36" spans="2:16" ht="18.75" x14ac:dyDescent="0.45">
      <c r="B36" s="224"/>
      <c r="C36" s="91">
        <v>5.6778520929558312</v>
      </c>
      <c r="D36" s="91">
        <v>12.099999999999994</v>
      </c>
      <c r="E36" s="91">
        <v>-10.599999999999994</v>
      </c>
      <c r="F36" s="252"/>
      <c r="G36" s="252"/>
      <c r="H36" s="252"/>
      <c r="I36" s="252"/>
      <c r="J36" s="252"/>
      <c r="K36" s="252"/>
      <c r="L36" s="252"/>
      <c r="M36" s="91">
        <v>5.9824265910136631</v>
      </c>
      <c r="N36" s="91"/>
      <c r="O36" s="252"/>
      <c r="P36" s="253"/>
    </row>
    <row r="37" spans="2:16" ht="18.75" x14ac:dyDescent="0.45">
      <c r="B37" s="196">
        <v>1402</v>
      </c>
      <c r="C37" s="664"/>
      <c r="D37" s="664"/>
      <c r="E37" s="664"/>
      <c r="F37" s="229"/>
      <c r="G37" s="229"/>
      <c r="H37" s="229"/>
      <c r="I37" s="229"/>
      <c r="J37" s="229"/>
      <c r="K37" s="229"/>
      <c r="L37" s="229"/>
      <c r="M37" s="664"/>
      <c r="N37" s="664"/>
      <c r="O37" s="229"/>
      <c r="P37" s="234"/>
    </row>
    <row r="38" spans="2:16" ht="18.75" x14ac:dyDescent="0.45">
      <c r="B38" s="196" t="s">
        <v>0</v>
      </c>
      <c r="C38" s="228">
        <v>3960.5026669229301</v>
      </c>
      <c r="D38" s="228">
        <v>2059.3153582876298</v>
      </c>
      <c r="E38" s="230">
        <v>490.64070058382299</v>
      </c>
      <c r="F38" s="229"/>
      <c r="G38" s="113" t="s">
        <v>282</v>
      </c>
      <c r="H38" s="113" t="s">
        <v>282</v>
      </c>
      <c r="I38" s="229"/>
      <c r="J38" s="113" t="s">
        <v>282</v>
      </c>
      <c r="K38" s="113" t="s">
        <v>282</v>
      </c>
      <c r="L38" s="113" t="s">
        <v>282</v>
      </c>
      <c r="M38" s="230">
        <v>552.60863998760794</v>
      </c>
      <c r="N38" s="230">
        <v>323.35391642226602</v>
      </c>
      <c r="O38" s="113" t="s">
        <v>282</v>
      </c>
      <c r="P38" s="232" t="s">
        <v>282</v>
      </c>
    </row>
    <row r="39" spans="2:16" ht="19.5" thickBot="1" x14ac:dyDescent="0.5">
      <c r="B39" s="101"/>
      <c r="C39" s="102">
        <v>6.4142361458830095</v>
      </c>
      <c r="D39" s="102">
        <v>8.1999999999999993</v>
      </c>
      <c r="E39" s="102">
        <v>5.3</v>
      </c>
      <c r="F39" s="115"/>
      <c r="G39" s="115"/>
      <c r="H39" s="115"/>
      <c r="I39" s="115"/>
      <c r="J39" s="115"/>
      <c r="K39" s="115"/>
      <c r="L39" s="115"/>
      <c r="M39" s="102">
        <v>2</v>
      </c>
      <c r="N39" s="102"/>
      <c r="O39" s="115"/>
      <c r="P39" s="116"/>
    </row>
    <row r="40" spans="2:16" ht="17.25" customHeight="1" x14ac:dyDescent="0.4">
      <c r="B40" s="1053" t="s">
        <v>227</v>
      </c>
      <c r="C40" s="1053"/>
      <c r="D40" s="1053"/>
      <c r="E40" s="1053"/>
      <c r="F40" s="1053"/>
      <c r="G40" s="1053"/>
      <c r="H40" s="1053"/>
      <c r="I40" s="1053"/>
      <c r="J40" s="1053"/>
      <c r="K40" s="1053"/>
      <c r="L40" s="1053"/>
      <c r="M40" s="1053"/>
      <c r="N40" s="1053"/>
      <c r="O40" s="1053"/>
      <c r="P40" s="1053"/>
    </row>
    <row r="41" spans="2:16" ht="17.25" x14ac:dyDescent="0.4">
      <c r="B41" s="1040" t="s">
        <v>339</v>
      </c>
      <c r="C41" s="1040"/>
      <c r="D41" s="1040"/>
      <c r="E41" s="1040"/>
      <c r="F41" s="1040"/>
      <c r="G41" s="1040"/>
      <c r="H41" s="1040"/>
      <c r="I41" s="1040"/>
      <c r="J41" s="1040"/>
      <c r="K41" s="1040"/>
      <c r="L41" s="1040"/>
      <c r="M41" s="1040"/>
      <c r="N41" s="1040"/>
      <c r="O41" s="1040"/>
      <c r="P41" s="1040"/>
    </row>
    <row r="42" spans="2:16" ht="17.25" x14ac:dyDescent="0.4">
      <c r="B42" s="818"/>
      <c r="C42" s="818"/>
      <c r="D42" s="818"/>
      <c r="E42" s="818"/>
      <c r="F42" s="818"/>
      <c r="G42" s="818"/>
      <c r="H42" s="818"/>
      <c r="I42" s="818"/>
      <c r="J42" s="818"/>
      <c r="K42" s="818"/>
      <c r="L42" s="818"/>
      <c r="M42" s="818"/>
      <c r="N42" s="818"/>
      <c r="O42" s="818"/>
      <c r="P42" s="818"/>
    </row>
    <row r="43" spans="2:16" ht="18.75" x14ac:dyDescent="0.45">
      <c r="B43" s="818"/>
      <c r="C43" s="818"/>
      <c r="D43" s="818"/>
      <c r="E43" s="818"/>
      <c r="F43" s="818"/>
      <c r="G43" s="818"/>
      <c r="H43" s="818"/>
      <c r="I43" s="818"/>
      <c r="J43" s="818"/>
      <c r="K43" s="818"/>
      <c r="L43" s="818"/>
      <c r="M43" s="818"/>
      <c r="N43" s="818"/>
      <c r="P43" s="55" t="s">
        <v>326</v>
      </c>
    </row>
    <row r="44" spans="2:16" ht="18.75" x14ac:dyDescent="0.45">
      <c r="B44" s="818"/>
      <c r="C44" s="818"/>
      <c r="D44" s="818"/>
      <c r="E44" s="818"/>
      <c r="F44" s="818"/>
      <c r="G44" s="818"/>
      <c r="H44" s="818"/>
      <c r="I44" s="818"/>
      <c r="J44" s="818"/>
      <c r="K44" s="818"/>
      <c r="L44" s="818"/>
      <c r="M44" s="818"/>
      <c r="N44" s="818"/>
      <c r="P44" s="55" t="s">
        <v>576</v>
      </c>
    </row>
    <row r="45" spans="2:16" ht="18.75" x14ac:dyDescent="0.45">
      <c r="B45" s="818"/>
      <c r="C45" s="818"/>
      <c r="D45" s="818"/>
      <c r="E45" s="818"/>
      <c r="F45" s="818"/>
      <c r="G45" s="818"/>
      <c r="H45" s="818"/>
      <c r="I45" s="818"/>
      <c r="J45" s="818"/>
      <c r="K45" s="818"/>
      <c r="L45" s="818"/>
      <c r="M45" s="818"/>
      <c r="N45" s="818"/>
      <c r="P45" s="55" t="s">
        <v>327</v>
      </c>
    </row>
    <row r="46" spans="2:16" ht="21.75" x14ac:dyDescent="0.4">
      <c r="B46" s="818"/>
      <c r="C46" s="818"/>
      <c r="D46" s="818"/>
      <c r="E46" s="818"/>
      <c r="F46" s="818"/>
      <c r="G46" s="818"/>
      <c r="H46" s="818"/>
      <c r="I46" s="818"/>
      <c r="J46" s="818"/>
      <c r="K46" s="818"/>
      <c r="L46" s="818"/>
      <c r="M46" s="818"/>
      <c r="N46" s="818"/>
      <c r="O46" s="818"/>
      <c r="P46" s="357">
        <v>5</v>
      </c>
    </row>
  </sheetData>
  <mergeCells count="17">
    <mergeCell ref="N3:N5"/>
    <mergeCell ref="F6:K6"/>
    <mergeCell ref="F15:L15"/>
    <mergeCell ref="B40:P40"/>
    <mergeCell ref="B41:P41"/>
    <mergeCell ref="O3:O5"/>
    <mergeCell ref="P3:P5"/>
    <mergeCell ref="G4:H4"/>
    <mergeCell ref="I4:I5"/>
    <mergeCell ref="J4:K4"/>
    <mergeCell ref="L4:L5"/>
    <mergeCell ref="M4:M5"/>
    <mergeCell ref="B3:B5"/>
    <mergeCell ref="C3:C5"/>
    <mergeCell ref="D3:E4"/>
    <mergeCell ref="F3:F5"/>
    <mergeCell ref="G3:M3"/>
  </mergeCells>
  <printOptions horizontalCentered="1" verticalCentered="1"/>
  <pageMargins left="0.196850393700787" right="0.196850393700787" top="0" bottom="9.8425196850393706E-2" header="0.196850393700787" footer="0.196850393700787"/>
  <pageSetup paperSize="9" scale="6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M28"/>
  <sheetViews>
    <sheetView rightToLeft="1" view="pageBreakPreview" topLeftCell="A4" zoomScaleNormal="100" zoomScaleSheetLayoutView="100" workbookViewId="0">
      <selection activeCell="B26" sqref="B26"/>
    </sheetView>
  </sheetViews>
  <sheetFormatPr defaultRowHeight="15" x14ac:dyDescent="0.25"/>
  <cols>
    <col min="1" max="1" width="9" customWidth="1"/>
    <col min="2" max="2" width="21" customWidth="1"/>
    <col min="6" max="6" width="11.25" customWidth="1"/>
    <col min="7" max="7" width="10.125" customWidth="1"/>
    <col min="8" max="8" width="2" customWidth="1"/>
    <col min="9" max="9" width="8.25" bestFit="1" customWidth="1"/>
    <col min="10" max="10" width="7.875" bestFit="1" customWidth="1"/>
    <col min="11" max="11" width="8.375" customWidth="1"/>
    <col min="12" max="12" width="10.375" customWidth="1"/>
    <col min="13" max="13" width="13.625" customWidth="1"/>
    <col min="14" max="14" width="3.75" customWidth="1"/>
  </cols>
  <sheetData>
    <row r="1" spans="2:13" ht="15.75" thickBot="1" x14ac:dyDescent="0.3"/>
    <row r="2" spans="2:13" ht="24.75" thickBot="1" x14ac:dyDescent="0.65">
      <c r="B2" s="10" t="s">
        <v>346</v>
      </c>
      <c r="C2" s="8"/>
      <c r="D2" s="8"/>
      <c r="E2" s="8"/>
      <c r="F2" s="8"/>
      <c r="G2" s="8"/>
      <c r="H2" s="8"/>
      <c r="I2" s="8"/>
      <c r="J2" s="8"/>
      <c r="K2" s="8"/>
      <c r="L2" s="8"/>
      <c r="M2" s="9" t="s">
        <v>11</v>
      </c>
    </row>
    <row r="3" spans="2:13" ht="37.5" customHeight="1" thickBot="1" x14ac:dyDescent="0.3">
      <c r="B3" s="1049"/>
      <c r="C3" s="1043" t="s">
        <v>28</v>
      </c>
      <c r="D3" s="1045"/>
      <c r="E3" s="1045"/>
      <c r="F3" s="1045"/>
      <c r="G3" s="1045"/>
      <c r="H3" s="1045"/>
      <c r="I3" s="1043" t="s">
        <v>29</v>
      </c>
      <c r="J3" s="1045"/>
      <c r="K3" s="1045"/>
      <c r="L3" s="1045"/>
      <c r="M3" s="1072"/>
    </row>
    <row r="4" spans="2:13" ht="20.25" thickBot="1" x14ac:dyDescent="0.3">
      <c r="B4" s="1050"/>
      <c r="C4" s="607" t="s">
        <v>24</v>
      </c>
      <c r="D4" s="609" t="s">
        <v>6</v>
      </c>
      <c r="E4" s="609" t="s">
        <v>25</v>
      </c>
      <c r="F4" s="609" t="s">
        <v>26</v>
      </c>
      <c r="G4" s="609" t="s">
        <v>9</v>
      </c>
      <c r="H4" s="1055"/>
      <c r="I4" s="607" t="s">
        <v>27</v>
      </c>
      <c r="J4" s="609" t="s">
        <v>6</v>
      </c>
      <c r="K4" s="609" t="s">
        <v>25</v>
      </c>
      <c r="L4" s="609" t="s">
        <v>26</v>
      </c>
      <c r="M4" s="178" t="s">
        <v>9</v>
      </c>
    </row>
    <row r="5" spans="2:13" ht="18.75" x14ac:dyDescent="0.45">
      <c r="B5" s="117" t="s">
        <v>23</v>
      </c>
      <c r="C5" s="78"/>
      <c r="D5" s="78"/>
      <c r="E5" s="1051" t="s">
        <v>179</v>
      </c>
      <c r="F5" s="1051"/>
      <c r="G5" s="1051"/>
      <c r="H5" s="1051"/>
      <c r="I5" s="1051"/>
      <c r="J5" s="1051"/>
      <c r="K5" s="78"/>
      <c r="L5" s="78"/>
      <c r="M5" s="79"/>
    </row>
    <row r="6" spans="2:13" ht="18.75" x14ac:dyDescent="0.45">
      <c r="B6" s="224">
        <v>1398</v>
      </c>
      <c r="C6" s="85">
        <v>3757.3066241145898</v>
      </c>
      <c r="D6" s="105">
        <v>220.042268069063</v>
      </c>
      <c r="E6" s="105">
        <v>54.051152353574103</v>
      </c>
      <c r="F6" s="105">
        <v>159.94426176169401</v>
      </c>
      <c r="G6" s="85">
        <v>3323.2689419302501</v>
      </c>
      <c r="H6" s="252"/>
      <c r="I6" s="85">
        <v>2443.4229373918902</v>
      </c>
      <c r="J6" s="105">
        <v>186.523701772854</v>
      </c>
      <c r="K6" s="105">
        <v>34.763692668326897</v>
      </c>
      <c r="L6" s="85">
        <v>1177.15962641226</v>
      </c>
      <c r="M6" s="90">
        <v>1044.9759165384501</v>
      </c>
    </row>
    <row r="7" spans="2:13" ht="18.75" x14ac:dyDescent="0.45">
      <c r="B7" s="224"/>
      <c r="C7" s="91">
        <v>100</v>
      </c>
      <c r="D7" s="91">
        <v>5.9</v>
      </c>
      <c r="E7" s="91">
        <v>1.4</v>
      </c>
      <c r="F7" s="91">
        <v>4.3</v>
      </c>
      <c r="G7" s="91">
        <v>88.4</v>
      </c>
      <c r="H7" s="252"/>
      <c r="I7" s="91">
        <v>100</v>
      </c>
      <c r="J7" s="91">
        <v>7.6</v>
      </c>
      <c r="K7" s="91">
        <v>1.4</v>
      </c>
      <c r="L7" s="91">
        <v>48.2</v>
      </c>
      <c r="M7" s="92">
        <v>42.8</v>
      </c>
    </row>
    <row r="8" spans="2:13" ht="18.75" x14ac:dyDescent="0.45">
      <c r="B8" s="224">
        <v>1399</v>
      </c>
      <c r="C8" s="257">
        <v>7019.8249563055497</v>
      </c>
      <c r="D8" s="262">
        <v>204.831394437792</v>
      </c>
      <c r="E8" s="262">
        <v>185.88937395522501</v>
      </c>
      <c r="F8" s="262">
        <v>150.24898526309499</v>
      </c>
      <c r="G8" s="257">
        <v>6478.8552026494399</v>
      </c>
      <c r="H8" s="261"/>
      <c r="I8" s="257">
        <v>4387.5198262355798</v>
      </c>
      <c r="J8" s="262">
        <v>304.79292419618298</v>
      </c>
      <c r="K8" s="262">
        <v>249.31656501334101</v>
      </c>
      <c r="L8" s="257">
        <v>1936.55195255734</v>
      </c>
      <c r="M8" s="258">
        <v>1896.85838446872</v>
      </c>
    </row>
    <row r="9" spans="2:13" ht="18.75" x14ac:dyDescent="0.45">
      <c r="B9" s="224"/>
      <c r="C9" s="255">
        <v>100</v>
      </c>
      <c r="D9" s="91">
        <v>2.9</v>
      </c>
      <c r="E9" s="91">
        <v>2.6</v>
      </c>
      <c r="F9" s="91">
        <v>2.1</v>
      </c>
      <c r="G9" s="91">
        <v>92.3</v>
      </c>
      <c r="H9" s="611"/>
      <c r="I9" s="98">
        <v>100</v>
      </c>
      <c r="J9" s="98">
        <v>6.9</v>
      </c>
      <c r="K9" s="98">
        <v>5.7</v>
      </c>
      <c r="L9" s="98">
        <v>44.1</v>
      </c>
      <c r="M9" s="99">
        <v>43.2</v>
      </c>
    </row>
    <row r="10" spans="2:13" ht="18.75" x14ac:dyDescent="0.45">
      <c r="B10" s="198">
        <v>1400</v>
      </c>
      <c r="C10" s="374">
        <v>10467.329819578301</v>
      </c>
      <c r="D10" s="262">
        <v>459.21651466676502</v>
      </c>
      <c r="E10" s="262">
        <v>213.880202728905</v>
      </c>
      <c r="F10" s="262">
        <v>334.81001929613802</v>
      </c>
      <c r="G10" s="257">
        <v>9459.4230828865002</v>
      </c>
      <c r="H10" s="261"/>
      <c r="I10" s="257">
        <v>7126.71881962921</v>
      </c>
      <c r="J10" s="262">
        <v>519.55636704195604</v>
      </c>
      <c r="K10" s="262">
        <v>253.181987218996</v>
      </c>
      <c r="L10" s="257">
        <v>3289.4938401922</v>
      </c>
      <c r="M10" s="258">
        <v>3064.48662517606</v>
      </c>
    </row>
    <row r="11" spans="2:13" ht="18.75" x14ac:dyDescent="0.45">
      <c r="B11" s="254"/>
      <c r="C11" s="255">
        <v>100</v>
      </c>
      <c r="D11" s="255">
        <v>4.4000000000000004</v>
      </c>
      <c r="E11" s="255">
        <v>2</v>
      </c>
      <c r="F11" s="255">
        <v>3.2</v>
      </c>
      <c r="G11" s="255">
        <v>90.4</v>
      </c>
      <c r="H11" s="334"/>
      <c r="I11" s="255">
        <v>100</v>
      </c>
      <c r="J11" s="255">
        <v>7.3</v>
      </c>
      <c r="K11" s="255">
        <v>3.6</v>
      </c>
      <c r="L11" s="255">
        <v>46.2</v>
      </c>
      <c r="M11" s="256">
        <v>43</v>
      </c>
    </row>
    <row r="12" spans="2:13" ht="18.75" x14ac:dyDescent="0.45">
      <c r="B12" s="170">
        <v>1401</v>
      </c>
      <c r="C12" s="524">
        <v>14206.619478076833</v>
      </c>
      <c r="D12" s="529">
        <v>518.54161094980691</v>
      </c>
      <c r="E12" s="529">
        <v>333</v>
      </c>
      <c r="F12" s="529">
        <v>379</v>
      </c>
      <c r="G12" s="524">
        <v>12975</v>
      </c>
      <c r="H12" s="192"/>
      <c r="I12" s="524">
        <v>11121.559796370218</v>
      </c>
      <c r="J12" s="529">
        <v>791.69248163361783</v>
      </c>
      <c r="K12" s="529">
        <v>513.53677457689594</v>
      </c>
      <c r="L12" s="524">
        <v>5021.1026794675126</v>
      </c>
      <c r="M12" s="525">
        <v>4795.2278606921918</v>
      </c>
    </row>
    <row r="13" spans="2:13" ht="19.5" thickBot="1" x14ac:dyDescent="0.5">
      <c r="B13" s="663"/>
      <c r="C13" s="666">
        <v>100</v>
      </c>
      <c r="D13" s="666">
        <v>3.6500000000000004</v>
      </c>
      <c r="E13" s="666">
        <v>2.3439777528628301</v>
      </c>
      <c r="F13" s="666">
        <v>2.667770475480518</v>
      </c>
      <c r="G13" s="666">
        <v>91.330664694880525</v>
      </c>
      <c r="H13" s="670"/>
      <c r="I13" s="666">
        <v>100</v>
      </c>
      <c r="J13" s="666">
        <v>7.118538191846123</v>
      </c>
      <c r="K13" s="666">
        <v>4.6174887693765818</v>
      </c>
      <c r="L13" s="666">
        <v>45.147468263455877</v>
      </c>
      <c r="M13" s="667">
        <v>43.11650477532141</v>
      </c>
    </row>
    <row r="14" spans="2:13" ht="18.75" x14ac:dyDescent="0.4">
      <c r="B14" s="117" t="s">
        <v>333</v>
      </c>
      <c r="C14" s="608"/>
      <c r="D14" s="608"/>
      <c r="E14" s="1073" t="s">
        <v>12</v>
      </c>
      <c r="F14" s="1074"/>
      <c r="G14" s="1074"/>
      <c r="H14" s="1074"/>
      <c r="I14" s="1074"/>
      <c r="J14" s="1074"/>
      <c r="K14" s="608"/>
      <c r="L14" s="608"/>
      <c r="M14" s="610"/>
    </row>
    <row r="15" spans="2:13" ht="18.75" x14ac:dyDescent="0.45">
      <c r="B15" s="224">
        <v>1398</v>
      </c>
      <c r="C15" s="85">
        <v>1555.2321025825599</v>
      </c>
      <c r="D15" s="105">
        <v>97.507219546043103</v>
      </c>
      <c r="E15" s="105">
        <v>19.939927067088799</v>
      </c>
      <c r="F15" s="105">
        <v>70.552193114470597</v>
      </c>
      <c r="G15" s="85">
        <v>1367.2327628549599</v>
      </c>
      <c r="H15" s="252"/>
      <c r="I15" s="105">
        <v>858.96078113794204</v>
      </c>
      <c r="J15" s="105">
        <v>64.220443154097694</v>
      </c>
      <c r="K15" s="105">
        <v>9.1208305110390402</v>
      </c>
      <c r="L15" s="105">
        <v>381.56862384326598</v>
      </c>
      <c r="M15" s="118">
        <v>404.05088362953899</v>
      </c>
    </row>
    <row r="16" spans="2:13" ht="18.75" x14ac:dyDescent="0.45">
      <c r="B16" s="224"/>
      <c r="C16" s="91">
        <v>-2.1</v>
      </c>
      <c r="D16" s="91">
        <v>62.4</v>
      </c>
      <c r="E16" s="91">
        <v>5.3</v>
      </c>
      <c r="F16" s="91">
        <v>-27.9</v>
      </c>
      <c r="G16" s="91">
        <v>-3.1</v>
      </c>
      <c r="H16" s="252"/>
      <c r="I16" s="91">
        <v>-13.2</v>
      </c>
      <c r="J16" s="91">
        <v>3.7</v>
      </c>
      <c r="K16" s="91">
        <v>-57.5</v>
      </c>
      <c r="L16" s="91">
        <v>-16.5</v>
      </c>
      <c r="M16" s="92">
        <v>-10</v>
      </c>
    </row>
    <row r="17" spans="2:13" ht="18.75" x14ac:dyDescent="0.45">
      <c r="B17" s="224">
        <v>1399</v>
      </c>
      <c r="C17" s="257">
        <v>1613.5552833829299</v>
      </c>
      <c r="D17" s="262">
        <v>53.574469325302502</v>
      </c>
      <c r="E17" s="262">
        <v>26.860863757667701</v>
      </c>
      <c r="F17" s="262">
        <v>38.683371580844003</v>
      </c>
      <c r="G17" s="257">
        <v>1494.43657871912</v>
      </c>
      <c r="H17" s="261"/>
      <c r="I17" s="262">
        <v>888.61835276745103</v>
      </c>
      <c r="J17" s="262">
        <v>74.629016938314706</v>
      </c>
      <c r="K17" s="262">
        <v>31.834080719612601</v>
      </c>
      <c r="L17" s="262">
        <v>362.308662757945</v>
      </c>
      <c r="M17" s="266">
        <v>419.84659235157801</v>
      </c>
    </row>
    <row r="18" spans="2:13" ht="18.75" x14ac:dyDescent="0.45">
      <c r="B18" s="224"/>
      <c r="C18" s="255">
        <v>3.8</v>
      </c>
      <c r="D18" s="255">
        <v>-45.1</v>
      </c>
      <c r="E18" s="255">
        <v>34.700000000000003</v>
      </c>
      <c r="F18" s="255">
        <v>-45.2</v>
      </c>
      <c r="G18" s="255">
        <v>9.3000000000000007</v>
      </c>
      <c r="H18" s="334"/>
      <c r="I18" s="255">
        <v>3.5</v>
      </c>
      <c r="J18" s="255">
        <v>16.2</v>
      </c>
      <c r="K18" s="255">
        <v>249.02611863123022</v>
      </c>
      <c r="L18" s="255">
        <v>-5</v>
      </c>
      <c r="M18" s="256">
        <v>3.9</v>
      </c>
    </row>
    <row r="19" spans="2:13" ht="18.75" x14ac:dyDescent="0.45">
      <c r="B19" s="198">
        <v>1400</v>
      </c>
      <c r="C19" s="96">
        <v>1498.9212747659899</v>
      </c>
      <c r="D19" s="109">
        <v>71.872523542078198</v>
      </c>
      <c r="E19" s="109">
        <v>22.085252998074999</v>
      </c>
      <c r="F19" s="109">
        <v>51.966410729688597</v>
      </c>
      <c r="G19" s="96">
        <v>1352.99708749615</v>
      </c>
      <c r="H19" s="611"/>
      <c r="I19" s="109">
        <v>999.404971924846</v>
      </c>
      <c r="J19" s="109">
        <v>79.3270123098998</v>
      </c>
      <c r="K19" s="109">
        <v>23.2075287337357</v>
      </c>
      <c r="L19" s="109">
        <v>425.71782387050899</v>
      </c>
      <c r="M19" s="375">
        <v>471.15260701070201</v>
      </c>
    </row>
    <row r="20" spans="2:13" ht="18.75" x14ac:dyDescent="0.45">
      <c r="B20" s="254"/>
      <c r="C20" s="255">
        <v>-7.1</v>
      </c>
      <c r="D20" s="255">
        <v>34.200000000000003</v>
      </c>
      <c r="E20" s="255">
        <v>-17.8</v>
      </c>
      <c r="F20" s="255">
        <v>34.299999999999997</v>
      </c>
      <c r="G20" s="255">
        <v>-9.5</v>
      </c>
      <c r="H20" s="334"/>
      <c r="I20" s="255">
        <v>12.5</v>
      </c>
      <c r="J20" s="255">
        <v>6.3</v>
      </c>
      <c r="K20" s="255">
        <v>-27.1</v>
      </c>
      <c r="L20" s="255">
        <v>17.5</v>
      </c>
      <c r="M20" s="256">
        <v>12.2</v>
      </c>
    </row>
    <row r="21" spans="2:13" ht="18.75" x14ac:dyDescent="0.45">
      <c r="B21" s="170">
        <v>1401</v>
      </c>
      <c r="C21" s="524">
        <v>1517.0921137333344</v>
      </c>
      <c r="D21" s="529">
        <v>61.557716589753653</v>
      </c>
      <c r="E21" s="529">
        <v>23.804012378903192</v>
      </c>
      <c r="F21" s="529">
        <v>44.483571505219011</v>
      </c>
      <c r="G21" s="524">
        <v>1387.2468132594586</v>
      </c>
      <c r="H21" s="192"/>
      <c r="I21" s="524">
        <v>1152.9830351298019</v>
      </c>
      <c r="J21" s="529">
        <v>94.174182422679735</v>
      </c>
      <c r="K21" s="529">
        <v>34.039281852180842</v>
      </c>
      <c r="L21" s="529">
        <v>480.61672692458433</v>
      </c>
      <c r="M21" s="808">
        <v>544.15284393035688</v>
      </c>
    </row>
    <row r="22" spans="2:13" ht="19.5" thickBot="1" x14ac:dyDescent="0.5">
      <c r="B22" s="663"/>
      <c r="C22" s="666">
        <v>1.212261062221657</v>
      </c>
      <c r="D22" s="666">
        <v>-14.351530242688199</v>
      </c>
      <c r="E22" s="666">
        <v>7.7823848383262941</v>
      </c>
      <c r="F22" s="666">
        <v>-14.399376673122077</v>
      </c>
      <c r="G22" s="666">
        <v>2.531396858118228</v>
      </c>
      <c r="H22" s="670"/>
      <c r="I22" s="666">
        <v>15.366950087226996</v>
      </c>
      <c r="J22" s="666">
        <v>18.716411573371516</v>
      </c>
      <c r="K22" s="666">
        <v>46.673444823530588</v>
      </c>
      <c r="L22" s="666">
        <v>12.895608305743394</v>
      </c>
      <c r="M22" s="667">
        <v>15.493968585426217</v>
      </c>
    </row>
    <row r="23" spans="2:13" ht="17.25" x14ac:dyDescent="0.4">
      <c r="B23" s="1053" t="s">
        <v>227</v>
      </c>
      <c r="C23" s="1053"/>
      <c r="D23" s="1053"/>
      <c r="E23" s="1053"/>
      <c r="F23" s="1053"/>
      <c r="G23" s="1053"/>
      <c r="H23" s="1053"/>
      <c r="I23" s="1053"/>
      <c r="J23" s="1053"/>
      <c r="K23" s="1053"/>
      <c r="L23" s="1053"/>
      <c r="M23" s="1053"/>
    </row>
    <row r="24" spans="2:13" ht="17.25" x14ac:dyDescent="0.4">
      <c r="B24" s="606"/>
      <c r="C24" s="606"/>
      <c r="D24" s="606"/>
      <c r="E24" s="606"/>
      <c r="F24" s="606"/>
      <c r="G24" s="606"/>
      <c r="H24" s="606"/>
      <c r="I24" s="606"/>
      <c r="J24" s="606"/>
      <c r="K24" s="606"/>
      <c r="L24" s="606"/>
      <c r="M24" s="606"/>
    </row>
    <row r="25" spans="2:13" ht="18.75" x14ac:dyDescent="0.45">
      <c r="B25" s="606"/>
      <c r="C25" s="606"/>
      <c r="D25" s="606"/>
      <c r="E25" s="606"/>
      <c r="F25" s="606"/>
      <c r="G25" s="606"/>
      <c r="H25" s="606"/>
      <c r="I25" s="606"/>
      <c r="J25" s="606"/>
      <c r="K25" s="606"/>
      <c r="M25" s="55" t="s">
        <v>326</v>
      </c>
    </row>
    <row r="26" spans="2:13" ht="18.75" x14ac:dyDescent="0.45">
      <c r="B26" s="606"/>
      <c r="C26" s="606"/>
      <c r="D26" s="606"/>
      <c r="E26" s="606"/>
      <c r="F26" s="606"/>
      <c r="G26" s="606"/>
      <c r="H26" s="606"/>
      <c r="I26" s="606"/>
      <c r="J26" s="606"/>
      <c r="K26" s="606"/>
      <c r="M26" s="55" t="s">
        <v>582</v>
      </c>
    </row>
    <row r="27" spans="2:13" ht="18.75" x14ac:dyDescent="0.45">
      <c r="B27" s="606"/>
      <c r="C27" s="606"/>
      <c r="D27" s="606"/>
      <c r="E27" s="606"/>
      <c r="F27" s="606"/>
      <c r="G27" s="606"/>
      <c r="H27" s="606"/>
      <c r="I27" s="606"/>
      <c r="J27" s="606"/>
      <c r="K27" s="606"/>
      <c r="M27" s="55" t="s">
        <v>327</v>
      </c>
    </row>
    <row r="28" spans="2:13" ht="21.75" x14ac:dyDescent="0.55000000000000004">
      <c r="M28" s="64">
        <v>6</v>
      </c>
    </row>
  </sheetData>
  <mergeCells count="7">
    <mergeCell ref="B23:M23"/>
    <mergeCell ref="B3:B4"/>
    <mergeCell ref="C3:G3"/>
    <mergeCell ref="H3:H4"/>
    <mergeCell ref="I3:M3"/>
    <mergeCell ref="E5:J5"/>
    <mergeCell ref="E14:J14"/>
  </mergeCells>
  <printOptions horizontalCentered="1" verticalCentered="1"/>
  <pageMargins left="0.19685039370078741" right="0.19685039370078741" top="0" bottom="9.8425196850393706E-2" header="0.19685039370078741" footer="0.19685039370078741"/>
  <pageSetup paperSize="9" scale="7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N34"/>
  <sheetViews>
    <sheetView rightToLeft="1" view="pageBreakPreview" topLeftCell="A16" zoomScaleNormal="100" zoomScaleSheetLayoutView="100" workbookViewId="0">
      <selection activeCell="F32" sqref="F32"/>
    </sheetView>
  </sheetViews>
  <sheetFormatPr defaultColWidth="9" defaultRowHeight="15" x14ac:dyDescent="0.25"/>
  <cols>
    <col min="1" max="1" width="9" style="71"/>
    <col min="2" max="2" width="17.25" style="71" customWidth="1"/>
    <col min="3" max="3" width="9" style="71"/>
    <col min="4" max="4" width="9.75" style="71" customWidth="1"/>
    <col min="5" max="5" width="2.125" style="71" customWidth="1"/>
    <col min="6" max="6" width="9.875" style="71" bestFit="1" customWidth="1"/>
    <col min="7" max="7" width="9" style="71"/>
    <col min="8" max="8" width="10.125" style="71" customWidth="1"/>
    <col min="9" max="9" width="9" style="71"/>
    <col min="10" max="10" width="10.875" style="71" customWidth="1"/>
    <col min="11" max="11" width="17.875" style="71" customWidth="1"/>
    <col min="12" max="12" width="3.75" style="71" customWidth="1"/>
    <col min="13" max="16384" width="9" style="71"/>
  </cols>
  <sheetData>
    <row r="1" spans="2:14" ht="15.75" thickBot="1" x14ac:dyDescent="0.3"/>
    <row r="2" spans="2:14" ht="24.75" thickBot="1" x14ac:dyDescent="0.65">
      <c r="B2" s="72" t="s">
        <v>30</v>
      </c>
      <c r="C2" s="73"/>
      <c r="D2" s="73"/>
      <c r="E2" s="73"/>
      <c r="F2" s="73"/>
      <c r="G2" s="73"/>
      <c r="H2" s="73"/>
      <c r="I2" s="73"/>
      <c r="J2" s="73"/>
      <c r="K2" s="74"/>
    </row>
    <row r="3" spans="2:14" ht="32.25" customHeight="1" thickBot="1" x14ac:dyDescent="0.3">
      <c r="B3" s="1076" t="s">
        <v>218</v>
      </c>
      <c r="C3" s="1078" t="s">
        <v>31</v>
      </c>
      <c r="D3" s="1078"/>
      <c r="E3" s="1078"/>
      <c r="F3" s="1078" t="s">
        <v>347</v>
      </c>
      <c r="G3" s="1078"/>
      <c r="H3" s="1078"/>
      <c r="I3" s="1078"/>
      <c r="J3" s="1078"/>
      <c r="K3" s="1080"/>
    </row>
    <row r="4" spans="2:14" ht="42" customHeight="1" thickBot="1" x14ac:dyDescent="0.3">
      <c r="B4" s="1077"/>
      <c r="C4" s="179" t="s">
        <v>32</v>
      </c>
      <c r="D4" s="179" t="s">
        <v>108</v>
      </c>
      <c r="E4" s="1079"/>
      <c r="F4" s="179" t="s">
        <v>33</v>
      </c>
      <c r="G4" s="179" t="s">
        <v>34</v>
      </c>
      <c r="H4" s="179" t="s">
        <v>35</v>
      </c>
      <c r="I4" s="179" t="s">
        <v>36</v>
      </c>
      <c r="J4" s="180" t="s">
        <v>259</v>
      </c>
      <c r="K4" s="181" t="s">
        <v>372</v>
      </c>
    </row>
    <row r="5" spans="2:14" ht="18.75" x14ac:dyDescent="0.45">
      <c r="B5" s="119">
        <v>1398</v>
      </c>
      <c r="C5" s="122" t="s">
        <v>260</v>
      </c>
      <c r="D5" s="122" t="s">
        <v>260</v>
      </c>
      <c r="E5" s="120"/>
      <c r="F5" s="120">
        <v>85.115999999999985</v>
      </c>
      <c r="G5" s="120">
        <v>71.216999999999999</v>
      </c>
      <c r="H5" s="120">
        <v>131.149</v>
      </c>
      <c r="I5" s="120">
        <v>31.082000000000001</v>
      </c>
      <c r="J5" s="120">
        <v>7.867</v>
      </c>
      <c r="K5" s="121">
        <v>326.43099999999998</v>
      </c>
      <c r="N5" s="75"/>
    </row>
    <row r="6" spans="2:14" ht="18.75" x14ac:dyDescent="0.45">
      <c r="B6" s="119"/>
      <c r="C6" s="244"/>
      <c r="D6" s="244"/>
      <c r="E6" s="244"/>
      <c r="F6" s="244">
        <v>-1.3856705904161828</v>
      </c>
      <c r="G6" s="244">
        <v>0.50239200688670849</v>
      </c>
      <c r="H6" s="244">
        <v>1.2067736130360771</v>
      </c>
      <c r="I6" s="244">
        <v>94.471556923692987</v>
      </c>
      <c r="J6" s="244">
        <v>-4.1077523159434435</v>
      </c>
      <c r="K6" s="245">
        <v>4.9803019826657504</v>
      </c>
    </row>
    <row r="7" spans="2:14" ht="18.75" x14ac:dyDescent="0.45">
      <c r="B7" s="119">
        <v>1399</v>
      </c>
      <c r="C7" s="124" t="s">
        <v>260</v>
      </c>
      <c r="D7" s="124" t="s">
        <v>260</v>
      </c>
      <c r="E7" s="123"/>
      <c r="F7" s="557">
        <v>84.795999999999992</v>
      </c>
      <c r="G7" s="557">
        <v>71.400000000000006</v>
      </c>
      <c r="H7" s="557">
        <v>157.19999999999999</v>
      </c>
      <c r="I7" s="557">
        <v>22.2</v>
      </c>
      <c r="J7" s="557">
        <v>6.8</v>
      </c>
      <c r="K7" s="558">
        <v>342.39599999999996</v>
      </c>
    </row>
    <row r="8" spans="2:14" ht="18.75" x14ac:dyDescent="0.45">
      <c r="B8" s="243"/>
      <c r="C8" s="122"/>
      <c r="D8" s="122"/>
      <c r="E8" s="120"/>
      <c r="F8" s="244">
        <v>-0.37595751680059664</v>
      </c>
      <c r="G8" s="244">
        <v>0.25696111883399908</v>
      </c>
      <c r="H8" s="244">
        <v>19.863666516709984</v>
      </c>
      <c r="I8" s="244">
        <v>-28.576024708834709</v>
      </c>
      <c r="J8" s="244">
        <v>-13.56298461929579</v>
      </c>
      <c r="K8" s="245">
        <v>4.8907732415119938</v>
      </c>
    </row>
    <row r="9" spans="2:14" ht="18.75" x14ac:dyDescent="0.45">
      <c r="B9" s="559">
        <v>1400</v>
      </c>
      <c r="C9" s="289" t="s">
        <v>260</v>
      </c>
      <c r="D9" s="289" t="s">
        <v>260</v>
      </c>
      <c r="E9" s="123"/>
      <c r="F9" s="557">
        <v>85.8</v>
      </c>
      <c r="G9" s="557">
        <v>78.534999999999997</v>
      </c>
      <c r="H9" s="557">
        <v>173.48699999999999</v>
      </c>
      <c r="I9" s="557">
        <v>12.266999999999999</v>
      </c>
      <c r="J9" s="557">
        <v>5.7959999999999994</v>
      </c>
      <c r="K9" s="558">
        <v>355.88499999999999</v>
      </c>
    </row>
    <row r="10" spans="2:14" ht="18.75" x14ac:dyDescent="0.45">
      <c r="B10" s="431"/>
      <c r="C10" s="433"/>
      <c r="D10" s="433"/>
      <c r="E10" s="433"/>
      <c r="F10" s="433">
        <v>1.1840181140619848</v>
      </c>
      <c r="G10" s="433">
        <v>9.9929971988795359</v>
      </c>
      <c r="H10" s="433">
        <v>10.360687022900763</v>
      </c>
      <c r="I10" s="433">
        <v>-44.743243243243249</v>
      </c>
      <c r="J10" s="433">
        <v>-14.764705882352942</v>
      </c>
      <c r="K10" s="590">
        <v>3.9395904157758963</v>
      </c>
    </row>
    <row r="11" spans="2:14" ht="18.75" x14ac:dyDescent="0.45">
      <c r="B11" s="838">
        <v>1401</v>
      </c>
      <c r="C11" s="676" t="s">
        <v>260</v>
      </c>
      <c r="D11" s="676" t="s">
        <v>260</v>
      </c>
      <c r="E11" s="784"/>
      <c r="F11" s="785">
        <v>85.019000000000005</v>
      </c>
      <c r="G11" s="785">
        <v>78.811999999999998</v>
      </c>
      <c r="H11" s="785">
        <v>183.02500000000001</v>
      </c>
      <c r="I11" s="785">
        <v>15.189</v>
      </c>
      <c r="J11" s="785">
        <v>7.7140000000000004</v>
      </c>
      <c r="K11" s="786">
        <v>369.75900000000001</v>
      </c>
    </row>
    <row r="12" spans="2:14" ht="19.5" thickBot="1" x14ac:dyDescent="0.5">
      <c r="B12" s="787"/>
      <c r="C12" s="788" t="s">
        <v>260</v>
      </c>
      <c r="D12" s="789" t="s">
        <v>260</v>
      </c>
      <c r="E12" s="790"/>
      <c r="F12" s="790">
        <v>-0.9102564102564088</v>
      </c>
      <c r="G12" s="790">
        <v>0.35270898325588007</v>
      </c>
      <c r="H12" s="790">
        <v>5.4978182803322397</v>
      </c>
      <c r="I12" s="790">
        <v>23.820004891171436</v>
      </c>
      <c r="J12" s="790">
        <v>33.09178743961354</v>
      </c>
      <c r="K12" s="791">
        <v>3.8984503421048942</v>
      </c>
    </row>
    <row r="13" spans="2:14" ht="18.75" x14ac:dyDescent="0.45">
      <c r="B13" s="490">
        <v>1400</v>
      </c>
      <c r="C13" s="287"/>
      <c r="D13" s="287"/>
      <c r="E13" s="288"/>
      <c r="F13" s="560"/>
      <c r="G13" s="560"/>
      <c r="H13" s="560"/>
      <c r="I13" s="560"/>
      <c r="J13" s="560"/>
      <c r="K13" s="379"/>
    </row>
    <row r="14" spans="2:14" ht="18.75" x14ac:dyDescent="0.45">
      <c r="B14" s="376" t="s">
        <v>361</v>
      </c>
      <c r="C14" s="289" t="s">
        <v>260</v>
      </c>
      <c r="D14" s="289" t="s">
        <v>260</v>
      </c>
      <c r="E14" s="377"/>
      <c r="F14" s="378">
        <v>19.264000000000003</v>
      </c>
      <c r="G14" s="378">
        <v>13.054999999999998</v>
      </c>
      <c r="H14" s="378">
        <v>37.719999999999992</v>
      </c>
      <c r="I14" s="378">
        <v>2.2299999999999995</v>
      </c>
      <c r="J14" s="378">
        <v>2.2489999999999992</v>
      </c>
      <c r="K14" s="561">
        <v>74.518000000000001</v>
      </c>
    </row>
    <row r="15" spans="2:14" ht="18.75" x14ac:dyDescent="0.45">
      <c r="B15" s="290"/>
      <c r="C15" s="291"/>
      <c r="D15" s="292"/>
      <c r="E15" s="292"/>
      <c r="F15" s="267">
        <v>-4.9442415868942788</v>
      </c>
      <c r="G15" s="267">
        <v>-13.560219823876068</v>
      </c>
      <c r="H15" s="267">
        <v>-8.5420556215600527</v>
      </c>
      <c r="I15" s="267">
        <v>109.19324577861155</v>
      </c>
      <c r="J15" s="267">
        <v>447.20194647201936</v>
      </c>
      <c r="K15" s="379">
        <v>-4.572987232516752</v>
      </c>
    </row>
    <row r="16" spans="2:14" ht="18.75" x14ac:dyDescent="0.45">
      <c r="B16" s="431">
        <v>1401</v>
      </c>
      <c r="C16" s="432"/>
      <c r="D16" s="432"/>
      <c r="E16" s="432"/>
      <c r="F16" s="433"/>
      <c r="G16" s="433"/>
      <c r="H16" s="433"/>
      <c r="I16" s="433"/>
      <c r="J16" s="433"/>
      <c r="K16" s="562"/>
    </row>
    <row r="17" spans="2:11" ht="18.75" x14ac:dyDescent="0.45">
      <c r="B17" s="376" t="s">
        <v>367</v>
      </c>
      <c r="C17" s="289" t="s">
        <v>260</v>
      </c>
      <c r="D17" s="289" t="s">
        <v>260</v>
      </c>
      <c r="E17" s="377"/>
      <c r="F17" s="378">
        <v>21.0397</v>
      </c>
      <c r="G17" s="378">
        <v>17.2393</v>
      </c>
      <c r="H17" s="378">
        <v>48.888500000000001</v>
      </c>
      <c r="I17" s="563">
        <v>3.5608</v>
      </c>
      <c r="J17" s="563">
        <v>1.9490000000000001</v>
      </c>
      <c r="K17" s="562">
        <v>92.677299999999988</v>
      </c>
    </row>
    <row r="18" spans="2:11" ht="18.75" x14ac:dyDescent="0.45">
      <c r="B18" s="290"/>
      <c r="C18" s="291"/>
      <c r="D18" s="292"/>
      <c r="E18" s="292"/>
      <c r="F18" s="267">
        <v>9.2177117940199054</v>
      </c>
      <c r="G18" s="267">
        <v>32.051321332822681</v>
      </c>
      <c r="H18" s="267">
        <v>29.608960763520713</v>
      </c>
      <c r="I18" s="267">
        <v>59.677130044843068</v>
      </c>
      <c r="J18" s="267">
        <v>-13.339261894175152</v>
      </c>
      <c r="K18" s="379">
        <v>24.369011513996597</v>
      </c>
    </row>
    <row r="19" spans="2:11" ht="18.75" x14ac:dyDescent="0.45">
      <c r="B19" s="640" t="s">
        <v>2</v>
      </c>
      <c r="C19" s="641" t="s">
        <v>260</v>
      </c>
      <c r="D19" s="641" t="s">
        <v>260</v>
      </c>
      <c r="E19" s="641"/>
      <c r="F19" s="642">
        <v>26.408334299999996</v>
      </c>
      <c r="G19" s="642">
        <v>27.910429300000004</v>
      </c>
      <c r="H19" s="642">
        <v>49.836215599999996</v>
      </c>
      <c r="I19" s="642">
        <v>6.3313645999999988</v>
      </c>
      <c r="J19" s="643">
        <v>6.0764281000000011</v>
      </c>
      <c r="K19" s="644">
        <v>116.56277189999999</v>
      </c>
    </row>
    <row r="20" spans="2:11" ht="18.75" x14ac:dyDescent="0.45">
      <c r="B20" s="645"/>
      <c r="C20" s="646"/>
      <c r="D20" s="647"/>
      <c r="E20" s="647"/>
      <c r="F20" s="648">
        <v>25.516686549713157</v>
      </c>
      <c r="G20" s="648">
        <v>61.900015081818879</v>
      </c>
      <c r="H20" s="648">
        <v>1.9385246019002267</v>
      </c>
      <c r="I20" s="648">
        <v>77.807363513817108</v>
      </c>
      <c r="J20" s="648">
        <v>211.77158029758851</v>
      </c>
      <c r="K20" s="649">
        <v>25.772731726107708</v>
      </c>
    </row>
    <row r="21" spans="2:11" ht="18.75" x14ac:dyDescent="0.45">
      <c r="B21" s="640" t="s">
        <v>1</v>
      </c>
      <c r="C21" s="641" t="s">
        <v>260</v>
      </c>
      <c r="D21" s="641" t="s">
        <v>260</v>
      </c>
      <c r="E21" s="641"/>
      <c r="F21" s="642">
        <v>39.595896800000006</v>
      </c>
      <c r="G21" s="642">
        <v>34.219958399999996</v>
      </c>
      <c r="H21" s="642">
        <v>93.540360100000015</v>
      </c>
      <c r="I21" s="642">
        <v>5.2410635000000028</v>
      </c>
      <c r="J21" s="642">
        <v>4.1564600999999985</v>
      </c>
      <c r="K21" s="650">
        <v>176.75373890000009</v>
      </c>
    </row>
    <row r="22" spans="2:11" ht="18.75" x14ac:dyDescent="0.45">
      <c r="B22" s="645"/>
      <c r="C22" s="646"/>
      <c r="D22" s="647"/>
      <c r="E22" s="647"/>
      <c r="F22" s="648">
        <v>49.937123448183598</v>
      </c>
      <c r="G22" s="648">
        <v>22.606349161386746</v>
      </c>
      <c r="H22" s="648">
        <v>87.695552268218421</v>
      </c>
      <c r="I22" s="648">
        <v>-17.220633605589484</v>
      </c>
      <c r="J22" s="648">
        <v>-31.596983760903925</v>
      </c>
      <c r="K22" s="651">
        <v>51.638242655758347</v>
      </c>
    </row>
    <row r="23" spans="2:11" ht="18.75" x14ac:dyDescent="0.45">
      <c r="B23" s="680" t="s">
        <v>3</v>
      </c>
      <c r="C23" s="676" t="s">
        <v>260</v>
      </c>
      <c r="D23" s="676" t="s">
        <v>260</v>
      </c>
      <c r="E23" s="676"/>
      <c r="F23" s="676" t="s">
        <v>260</v>
      </c>
      <c r="G23" s="676" t="s">
        <v>260</v>
      </c>
      <c r="H23" s="676" t="s">
        <v>260</v>
      </c>
      <c r="I23" s="676" t="s">
        <v>260</v>
      </c>
      <c r="J23" s="676" t="s">
        <v>260</v>
      </c>
      <c r="K23" s="677" t="s">
        <v>260</v>
      </c>
    </row>
    <row r="24" spans="2:11" ht="18.75" x14ac:dyDescent="0.45">
      <c r="B24" s="681"/>
      <c r="C24" s="682" t="s">
        <v>260</v>
      </c>
      <c r="D24" s="682" t="s">
        <v>260</v>
      </c>
      <c r="E24" s="683"/>
      <c r="F24" s="682" t="s">
        <v>260</v>
      </c>
      <c r="G24" s="682" t="s">
        <v>260</v>
      </c>
      <c r="H24" s="682" t="s">
        <v>260</v>
      </c>
      <c r="I24" s="682" t="s">
        <v>260</v>
      </c>
      <c r="J24" s="682" t="s">
        <v>260</v>
      </c>
      <c r="K24" s="684" t="s">
        <v>260</v>
      </c>
    </row>
    <row r="25" spans="2:11" ht="18.75" x14ac:dyDescent="0.45">
      <c r="B25" s="782">
        <v>1402</v>
      </c>
      <c r="C25" s="678"/>
      <c r="D25" s="678"/>
      <c r="E25" s="675"/>
      <c r="F25" s="678"/>
      <c r="G25" s="678"/>
      <c r="H25" s="678"/>
      <c r="I25" s="678"/>
      <c r="J25" s="678"/>
      <c r="K25" s="679"/>
    </row>
    <row r="26" spans="2:11" ht="18.75" x14ac:dyDescent="0.45">
      <c r="B26" s="783" t="s">
        <v>0</v>
      </c>
      <c r="C26" s="999" t="s">
        <v>260</v>
      </c>
      <c r="D26" s="999" t="s">
        <v>260</v>
      </c>
      <c r="E26" s="1000"/>
      <c r="F26" s="999" t="s">
        <v>260</v>
      </c>
      <c r="G26" s="999" t="s">
        <v>260</v>
      </c>
      <c r="H26" s="999" t="s">
        <v>260</v>
      </c>
      <c r="I26" s="999" t="s">
        <v>260</v>
      </c>
      <c r="J26" s="999" t="s">
        <v>260</v>
      </c>
      <c r="K26" s="1001" t="s">
        <v>260</v>
      </c>
    </row>
    <row r="27" spans="2:11" ht="19.5" thickBot="1" x14ac:dyDescent="0.5">
      <c r="B27" s="326"/>
      <c r="C27" s="999" t="s">
        <v>260</v>
      </c>
      <c r="D27" s="999" t="s">
        <v>260</v>
      </c>
      <c r="E27" s="1000"/>
      <c r="F27" s="999" t="s">
        <v>260</v>
      </c>
      <c r="G27" s="999" t="s">
        <v>260</v>
      </c>
      <c r="H27" s="999" t="s">
        <v>260</v>
      </c>
      <c r="I27" s="999" t="s">
        <v>260</v>
      </c>
      <c r="J27" s="999" t="s">
        <v>260</v>
      </c>
      <c r="K27" s="1001" t="s">
        <v>260</v>
      </c>
    </row>
    <row r="28" spans="2:11" ht="17.25" x14ac:dyDescent="0.4">
      <c r="B28" s="1081" t="s">
        <v>570</v>
      </c>
      <c r="C28" s="1081"/>
      <c r="D28" s="1081"/>
      <c r="E28" s="1081"/>
      <c r="F28" s="1081"/>
      <c r="G28" s="1081"/>
      <c r="H28" s="1081"/>
      <c r="I28" s="1081"/>
      <c r="J28" s="1081"/>
      <c r="K28" s="1081"/>
    </row>
    <row r="29" spans="2:11" ht="17.25" customHeight="1" x14ac:dyDescent="0.4">
      <c r="B29" s="1075" t="s">
        <v>348</v>
      </c>
      <c r="C29" s="1075"/>
      <c r="D29" s="1075"/>
      <c r="E29" s="1075"/>
      <c r="F29" s="1075"/>
      <c r="G29" s="1075"/>
      <c r="H29" s="1075"/>
      <c r="I29" s="1075"/>
      <c r="J29" s="1075"/>
      <c r="K29" s="1075"/>
    </row>
    <row r="30" spans="2:11" ht="17.25" x14ac:dyDescent="0.4">
      <c r="B30" s="1075" t="s">
        <v>373</v>
      </c>
      <c r="C30" s="1075"/>
      <c r="D30" s="1075"/>
      <c r="E30" s="1075"/>
      <c r="F30" s="1075"/>
      <c r="G30" s="1075"/>
      <c r="H30" s="1075"/>
      <c r="I30" s="1075"/>
      <c r="J30" s="1075"/>
      <c r="K30" s="1075"/>
    </row>
    <row r="31" spans="2:11" ht="18.75" x14ac:dyDescent="0.45">
      <c r="B31" s="639"/>
      <c r="C31" s="639"/>
      <c r="D31" s="639"/>
      <c r="E31" s="639"/>
      <c r="F31" s="407"/>
      <c r="G31" s="639"/>
      <c r="H31" s="639"/>
      <c r="I31" s="639"/>
      <c r="J31" s="639"/>
      <c r="K31" s="652" t="s">
        <v>326</v>
      </c>
    </row>
    <row r="32" spans="2:11" ht="18.75" x14ac:dyDescent="0.45">
      <c r="B32" s="639"/>
      <c r="C32" s="639"/>
      <c r="D32" s="639"/>
      <c r="E32" s="639"/>
      <c r="F32" s="639"/>
      <c r="G32" s="639"/>
      <c r="H32" s="639"/>
      <c r="I32" s="639"/>
      <c r="J32" s="639"/>
      <c r="K32" s="652" t="s">
        <v>576</v>
      </c>
    </row>
    <row r="33" spans="2:12" ht="18.75" x14ac:dyDescent="0.45">
      <c r="B33" s="639"/>
      <c r="C33" s="639"/>
      <c r="D33" s="639"/>
      <c r="E33" s="639"/>
      <c r="F33" s="639"/>
      <c r="G33" s="639"/>
      <c r="H33" s="639"/>
      <c r="I33" s="639"/>
      <c r="J33" s="639"/>
      <c r="K33" s="652" t="s">
        <v>327</v>
      </c>
    </row>
    <row r="34" spans="2:12" ht="21.75" x14ac:dyDescent="0.55000000000000004">
      <c r="B34" s="76"/>
      <c r="C34" s="76"/>
      <c r="D34" s="76"/>
      <c r="E34" s="76"/>
      <c r="F34" s="76"/>
      <c r="G34" s="76"/>
      <c r="H34" s="76"/>
      <c r="I34" s="76"/>
      <c r="J34" s="76"/>
      <c r="K34" s="653">
        <v>7</v>
      </c>
      <c r="L34" s="654"/>
    </row>
  </sheetData>
  <mergeCells count="7">
    <mergeCell ref="B30:K30"/>
    <mergeCell ref="B3:B4"/>
    <mergeCell ref="C3:D3"/>
    <mergeCell ref="E3:E4"/>
    <mergeCell ref="F3:K3"/>
    <mergeCell ref="B28:K28"/>
    <mergeCell ref="B29:K29"/>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4710B-3267-4688-8035-C519966E7089}">
  <dimension ref="B1:K38"/>
  <sheetViews>
    <sheetView rightToLeft="1" view="pageBreakPreview" topLeftCell="A16" zoomScaleNormal="100" zoomScaleSheetLayoutView="100" workbookViewId="0">
      <selection activeCell="C34" sqref="C34"/>
    </sheetView>
  </sheetViews>
  <sheetFormatPr defaultRowHeight="15" x14ac:dyDescent="0.25"/>
  <cols>
    <col min="2" max="2" width="22.125" customWidth="1"/>
    <col min="3" max="3" width="23.25" customWidth="1"/>
    <col min="4" max="4" width="14.375" customWidth="1"/>
    <col min="5" max="5" width="14.625" customWidth="1"/>
    <col min="6" max="6" width="2.125" customWidth="1"/>
    <col min="7" max="7" width="14.375" customWidth="1"/>
    <col min="8" max="8" width="15.375" customWidth="1"/>
    <col min="9" max="9" width="3.75" customWidth="1"/>
  </cols>
  <sheetData>
    <row r="1" spans="2:11" ht="15.75" thickBot="1" x14ac:dyDescent="0.3"/>
    <row r="2" spans="2:11" ht="24.75" thickBot="1" x14ac:dyDescent="0.65">
      <c r="B2" s="1011" t="s">
        <v>37</v>
      </c>
      <c r="C2" s="8"/>
      <c r="D2" s="8"/>
      <c r="E2" s="8"/>
      <c r="F2" s="8"/>
      <c r="G2" s="8"/>
      <c r="H2" s="11"/>
    </row>
    <row r="3" spans="2:11" ht="20.25" thickBot="1" x14ac:dyDescent="0.3">
      <c r="B3" s="1041" t="s">
        <v>220</v>
      </c>
      <c r="C3" s="1043" t="s">
        <v>596</v>
      </c>
      <c r="D3" s="1045" t="s">
        <v>597</v>
      </c>
      <c r="E3" s="1045"/>
      <c r="F3" s="1045"/>
      <c r="G3" s="1045" t="s">
        <v>598</v>
      </c>
      <c r="H3" s="1072"/>
    </row>
    <row r="4" spans="2:11" ht="45.75" customHeight="1" thickBot="1" x14ac:dyDescent="0.3">
      <c r="B4" s="1082"/>
      <c r="C4" s="1055"/>
      <c r="D4" s="182" t="s">
        <v>38</v>
      </c>
      <c r="E4" s="182" t="s">
        <v>39</v>
      </c>
      <c r="F4" s="1055"/>
      <c r="G4" s="182" t="s">
        <v>38</v>
      </c>
      <c r="H4" s="183" t="s">
        <v>39</v>
      </c>
    </row>
    <row r="5" spans="2:11" ht="18.75" x14ac:dyDescent="0.45">
      <c r="B5" s="224">
        <v>1398</v>
      </c>
      <c r="C5" s="153">
        <v>100.6</v>
      </c>
      <c r="D5" s="911">
        <v>25712</v>
      </c>
      <c r="E5" s="153">
        <v>2864.5433000000003</v>
      </c>
      <c r="F5" s="84"/>
      <c r="G5" s="911">
        <v>5782</v>
      </c>
      <c r="H5" s="907">
        <v>504.76810000000006</v>
      </c>
    </row>
    <row r="6" spans="2:11" ht="18.75" x14ac:dyDescent="0.45">
      <c r="B6" s="224"/>
      <c r="C6" s="91">
        <v>2.9</v>
      </c>
      <c r="D6" s="91">
        <v>13.820274457724651</v>
      </c>
      <c r="E6" s="91">
        <v>1.8729002479338561</v>
      </c>
      <c r="F6" s="84"/>
      <c r="G6" s="91">
        <v>-1.1623931623931583</v>
      </c>
      <c r="H6" s="92">
        <v>-15.626681973390646</v>
      </c>
      <c r="K6" s="48"/>
    </row>
    <row r="7" spans="2:11" ht="18.75" x14ac:dyDescent="0.45">
      <c r="B7" s="224">
        <v>1399</v>
      </c>
      <c r="C7" s="153">
        <v>97.1</v>
      </c>
      <c r="D7" s="912">
        <v>35988</v>
      </c>
      <c r="E7" s="908">
        <v>6202.7816000000003</v>
      </c>
      <c r="F7" s="84"/>
      <c r="G7" s="912">
        <v>6546</v>
      </c>
      <c r="H7" s="910">
        <v>1700.1057000000003</v>
      </c>
    </row>
    <row r="8" spans="2:11" ht="18.75" x14ac:dyDescent="0.45">
      <c r="B8" s="224"/>
      <c r="C8" s="91">
        <v>-3.4791252485089501</v>
      </c>
      <c r="D8" s="91">
        <v>39.965774735532051</v>
      </c>
      <c r="E8" s="91">
        <v>116.53649292018034</v>
      </c>
      <c r="F8" s="84"/>
      <c r="G8" s="91">
        <v>13.213420961604982</v>
      </c>
      <c r="H8" s="92">
        <v>236.80925953918245</v>
      </c>
      <c r="K8" s="48"/>
    </row>
    <row r="9" spans="2:11" ht="18.75" x14ac:dyDescent="0.45">
      <c r="B9" s="152">
        <v>1400</v>
      </c>
      <c r="C9" s="908">
        <v>100</v>
      </c>
      <c r="D9" s="912">
        <v>35245</v>
      </c>
      <c r="E9" s="908">
        <v>10797.32148199999</v>
      </c>
      <c r="F9" s="909"/>
      <c r="G9" s="380">
        <v>7092</v>
      </c>
      <c r="H9" s="270">
        <v>1862.8834490000017</v>
      </c>
    </row>
    <row r="10" spans="2:11" ht="18.75" x14ac:dyDescent="0.45">
      <c r="B10" s="224"/>
      <c r="C10" s="91">
        <v>2.986611740473748</v>
      </c>
      <c r="D10" s="91">
        <v>-2.0645770812493054</v>
      </c>
      <c r="E10" s="91">
        <v>74.072249811278056</v>
      </c>
      <c r="F10" s="84"/>
      <c r="G10" s="91">
        <v>8.3409715857011957</v>
      </c>
      <c r="H10" s="92">
        <v>9.5745663931366956</v>
      </c>
    </row>
    <row r="11" spans="2:11" ht="18.75" x14ac:dyDescent="0.45">
      <c r="B11" s="636">
        <v>1401</v>
      </c>
      <c r="C11" s="908">
        <v>109.625</v>
      </c>
      <c r="D11" s="912">
        <v>20328</v>
      </c>
      <c r="E11" s="908">
        <v>10551.390711999991</v>
      </c>
      <c r="F11" s="909"/>
      <c r="G11" s="912">
        <v>5662</v>
      </c>
      <c r="H11" s="910">
        <v>2500.730646</v>
      </c>
    </row>
    <row r="12" spans="2:11" ht="19.5" thickBot="1" x14ac:dyDescent="0.5">
      <c r="B12" s="82"/>
      <c r="C12" s="849">
        <v>9.625</v>
      </c>
      <c r="D12" s="849">
        <v>-42.323733862959287</v>
      </c>
      <c r="E12" s="849">
        <v>-2.2777016541554826</v>
      </c>
      <c r="F12" s="913"/>
      <c r="G12" s="849">
        <v>-20.163564579808234</v>
      </c>
      <c r="H12" s="850">
        <v>34.239780129153829</v>
      </c>
    </row>
    <row r="13" spans="2:11" ht="18.75" x14ac:dyDescent="0.45">
      <c r="B13" s="914">
        <v>1400</v>
      </c>
      <c r="C13" s="156"/>
      <c r="D13" s="156"/>
      <c r="E13" s="156"/>
      <c r="F13" s="318"/>
      <c r="G13" s="156"/>
      <c r="H13" s="157"/>
      <c r="I13" s="46"/>
    </row>
    <row r="14" spans="2:11" ht="18.75" x14ac:dyDescent="0.45">
      <c r="B14" s="95" t="s">
        <v>3</v>
      </c>
      <c r="C14" s="381">
        <v>101.2</v>
      </c>
      <c r="D14" s="381">
        <v>9762</v>
      </c>
      <c r="E14" s="314">
        <v>2397.6945349999983</v>
      </c>
      <c r="F14" s="271"/>
      <c r="G14" s="382">
        <v>2014</v>
      </c>
      <c r="H14" s="272">
        <v>472.71743600000184</v>
      </c>
      <c r="I14" s="46"/>
    </row>
    <row r="15" spans="2:11" ht="18.75" x14ac:dyDescent="0.45">
      <c r="B15" s="383"/>
      <c r="C15" s="156">
        <v>2.1190716448032378</v>
      </c>
      <c r="D15" s="161">
        <v>-9.3172317696237741</v>
      </c>
      <c r="E15" s="161">
        <v>-9.9045804402275195</v>
      </c>
      <c r="F15" s="159"/>
      <c r="G15" s="161">
        <v>-5.2235294117647015</v>
      </c>
      <c r="H15" s="162">
        <v>-14.871871134416708</v>
      </c>
    </row>
    <row r="16" spans="2:11" ht="18.75" x14ac:dyDescent="0.45">
      <c r="B16" s="95">
        <v>1401</v>
      </c>
      <c r="C16" s="161"/>
      <c r="D16" s="161"/>
      <c r="E16" s="161"/>
      <c r="F16" s="159"/>
      <c r="G16" s="161"/>
      <c r="H16" s="162"/>
    </row>
    <row r="17" spans="2:11" ht="18.75" x14ac:dyDescent="0.45">
      <c r="B17" s="95" t="s">
        <v>369</v>
      </c>
      <c r="C17" s="381">
        <v>105</v>
      </c>
      <c r="D17" s="381">
        <v>5286</v>
      </c>
      <c r="E17" s="381">
        <v>2629.6</v>
      </c>
      <c r="F17" s="271"/>
      <c r="G17" s="381">
        <v>1192</v>
      </c>
      <c r="H17" s="1015">
        <v>259.39999999999998</v>
      </c>
    </row>
    <row r="18" spans="2:11" ht="18.75" x14ac:dyDescent="0.45">
      <c r="B18" s="383"/>
      <c r="C18" s="161">
        <v>4.6859421734795648</v>
      </c>
      <c r="D18" s="161" t="s">
        <v>613</v>
      </c>
      <c r="E18" s="1016">
        <v>42.3</v>
      </c>
      <c r="F18" s="159"/>
      <c r="G18" s="1016" t="s">
        <v>614</v>
      </c>
      <c r="H18" s="1017" t="s">
        <v>615</v>
      </c>
    </row>
    <row r="19" spans="2:11" ht="18.75" x14ac:dyDescent="0.45">
      <c r="B19" s="224" t="s">
        <v>624</v>
      </c>
      <c r="C19" s="915">
        <v>108.1</v>
      </c>
      <c r="D19" s="915">
        <v>5187</v>
      </c>
      <c r="E19" s="915">
        <v>3351.9</v>
      </c>
      <c r="F19" s="916"/>
      <c r="G19" s="915">
        <v>1569</v>
      </c>
      <c r="H19" s="1018">
        <v>406.5</v>
      </c>
    </row>
    <row r="20" spans="2:11" ht="18.75" x14ac:dyDescent="0.45">
      <c r="B20" s="918"/>
      <c r="C20" s="156">
        <v>13.2</v>
      </c>
      <c r="D20" s="156" t="s">
        <v>616</v>
      </c>
      <c r="E20" s="1019">
        <v>3.7</v>
      </c>
      <c r="F20" s="318"/>
      <c r="G20" s="1016" t="s">
        <v>617</v>
      </c>
      <c r="H20" s="1017" t="s">
        <v>618</v>
      </c>
    </row>
    <row r="21" spans="2:11" ht="18.75" x14ac:dyDescent="0.45">
      <c r="B21" s="224" t="s">
        <v>441</v>
      </c>
      <c r="C21" s="919">
        <v>112.8</v>
      </c>
      <c r="D21" s="919">
        <v>2318</v>
      </c>
      <c r="E21" s="154">
        <v>1362.4502170000021</v>
      </c>
      <c r="F21" s="318"/>
      <c r="G21" s="919">
        <v>516</v>
      </c>
      <c r="H21" s="920">
        <v>177.32305999999971</v>
      </c>
    </row>
    <row r="22" spans="2:11" ht="18.75" x14ac:dyDescent="0.45">
      <c r="B22" s="918"/>
      <c r="C22" s="156">
        <v>9.5</v>
      </c>
      <c r="D22" s="156">
        <v>-76.680080482897381</v>
      </c>
      <c r="E22" s="156">
        <v>-58.970068686286261</v>
      </c>
      <c r="F22" s="318"/>
      <c r="G22" s="921">
        <v>-73.250388802488345</v>
      </c>
      <c r="H22" s="157">
        <v>-56.84323001645739</v>
      </c>
    </row>
    <row r="23" spans="2:11" ht="18.75" x14ac:dyDescent="0.45">
      <c r="B23" s="224" t="s">
        <v>482</v>
      </c>
      <c r="C23" s="919">
        <v>114.2</v>
      </c>
      <c r="D23" s="919">
        <v>7537</v>
      </c>
      <c r="E23" s="154">
        <v>3207.5192949999896</v>
      </c>
      <c r="F23" s="318"/>
      <c r="G23" s="919">
        <v>2385</v>
      </c>
      <c r="H23" s="920">
        <v>1657.4637860000005</v>
      </c>
    </row>
    <row r="24" spans="2:11" ht="18.75" x14ac:dyDescent="0.45">
      <c r="B24" s="918"/>
      <c r="C24" s="156">
        <v>12.8</v>
      </c>
      <c r="D24" s="156">
        <v>-22.792460561360372</v>
      </c>
      <c r="E24" s="156">
        <v>33.775143087607375</v>
      </c>
      <c r="F24" s="318"/>
      <c r="G24" s="922">
        <v>18.421052631578931</v>
      </c>
      <c r="H24" s="923">
        <v>250.62463530539077</v>
      </c>
    </row>
    <row r="25" spans="2:11" ht="18.75" x14ac:dyDescent="0.45">
      <c r="B25" s="685">
        <v>1402</v>
      </c>
      <c r="C25" s="358"/>
      <c r="D25" s="358"/>
      <c r="E25" s="358"/>
      <c r="F25" s="686"/>
      <c r="G25" s="687"/>
      <c r="H25" s="359"/>
    </row>
    <row r="26" spans="2:11" ht="18.75" x14ac:dyDescent="0.45">
      <c r="B26" s="196" t="s">
        <v>577</v>
      </c>
      <c r="C26" s="335">
        <v>109</v>
      </c>
      <c r="D26" s="335">
        <v>5146</v>
      </c>
      <c r="E26" s="335">
        <v>2854.6</v>
      </c>
      <c r="F26" s="337"/>
      <c r="G26" s="335">
        <v>1555</v>
      </c>
      <c r="H26" s="1020">
        <v>708.3</v>
      </c>
    </row>
    <row r="27" spans="2:11" ht="19.5" thickBot="1" x14ac:dyDescent="0.3">
      <c r="B27" s="163"/>
      <c r="C27" s="164">
        <v>3.8</v>
      </c>
      <c r="D27" s="164" t="s">
        <v>619</v>
      </c>
      <c r="E27" s="164">
        <v>8.6</v>
      </c>
      <c r="F27" s="164"/>
      <c r="G27" s="164">
        <v>30.5</v>
      </c>
      <c r="H27" s="165">
        <v>173</v>
      </c>
    </row>
    <row r="28" spans="2:11" ht="17.25" x14ac:dyDescent="0.4">
      <c r="B28" s="1053" t="s">
        <v>338</v>
      </c>
      <c r="C28" s="1053"/>
      <c r="D28" s="1053"/>
      <c r="E28" s="1053"/>
      <c r="F28" s="1053"/>
      <c r="G28" s="1053"/>
      <c r="H28" s="1053"/>
    </row>
    <row r="29" spans="2:11" ht="17.25" x14ac:dyDescent="0.4">
      <c r="B29" s="1010" t="s">
        <v>599</v>
      </c>
      <c r="C29" s="1010"/>
      <c r="D29" s="1010"/>
      <c r="E29" s="1010"/>
      <c r="F29" s="1010"/>
      <c r="G29" s="1010"/>
      <c r="H29" s="1010"/>
    </row>
    <row r="30" spans="2:11" ht="18.75" x14ac:dyDescent="0.45">
      <c r="B30" s="1040" t="s">
        <v>600</v>
      </c>
      <c r="C30" s="1040"/>
      <c r="D30" s="1040"/>
      <c r="E30" s="1040"/>
      <c r="F30" s="1040"/>
      <c r="G30" s="1040"/>
      <c r="H30" s="1040"/>
      <c r="K30" s="335"/>
    </row>
    <row r="31" spans="2:11" ht="19.5" thickBot="1" x14ac:dyDescent="0.3">
      <c r="K31" s="164"/>
    </row>
    <row r="32" spans="2:11" ht="17.25" x14ac:dyDescent="0.4">
      <c r="B32" s="1010"/>
      <c r="C32" s="1010"/>
      <c r="D32" s="1010"/>
      <c r="E32" s="1010"/>
      <c r="F32" s="1010"/>
      <c r="G32" s="1010"/>
      <c r="H32" s="303"/>
    </row>
    <row r="33" spans="2:9" ht="17.25" x14ac:dyDescent="0.4">
      <c r="B33" s="1010"/>
      <c r="C33" s="1010"/>
      <c r="D33" s="1010"/>
      <c r="E33" s="1010"/>
      <c r="F33" s="1010"/>
      <c r="G33" s="303"/>
      <c r="H33" s="1010"/>
    </row>
    <row r="34" spans="2:9" ht="19.5" x14ac:dyDescent="0.5">
      <c r="B34" s="543"/>
      <c r="C34" s="1010"/>
      <c r="D34" s="1010"/>
      <c r="E34" s="1010"/>
      <c r="F34" s="1010"/>
      <c r="G34" s="1010"/>
      <c r="H34" s="55" t="s">
        <v>326</v>
      </c>
    </row>
    <row r="35" spans="2:9" ht="18.75" x14ac:dyDescent="0.45">
      <c r="B35" s="1010"/>
      <c r="C35" s="1010"/>
      <c r="D35" s="1010"/>
      <c r="E35" s="1010"/>
      <c r="F35" s="1010"/>
      <c r="G35" s="1010"/>
      <c r="H35" s="55" t="s">
        <v>576</v>
      </c>
    </row>
    <row r="36" spans="2:9" ht="18.75" x14ac:dyDescent="0.45">
      <c r="B36" s="1010"/>
      <c r="C36" s="1010"/>
      <c r="D36" s="1010"/>
      <c r="E36" s="1010"/>
      <c r="F36" s="1010"/>
      <c r="G36" s="1010"/>
      <c r="H36" s="55" t="s">
        <v>327</v>
      </c>
    </row>
    <row r="37" spans="2:9" ht="21.75" x14ac:dyDescent="0.55000000000000004">
      <c r="B37" s="1010"/>
      <c r="C37" s="1010"/>
      <c r="D37" s="1010"/>
      <c r="E37" s="1010"/>
      <c r="F37" s="1010"/>
      <c r="G37" s="1010"/>
      <c r="H37" s="65">
        <v>8</v>
      </c>
      <c r="I37" s="348"/>
    </row>
    <row r="38" spans="2:9" ht="17.25" x14ac:dyDescent="0.4">
      <c r="B38" s="27"/>
      <c r="C38" s="27"/>
      <c r="D38" s="27"/>
      <c r="E38" s="27"/>
      <c r="F38" s="27"/>
      <c r="G38" s="27"/>
      <c r="H38" s="27"/>
    </row>
  </sheetData>
  <mergeCells count="7">
    <mergeCell ref="B30:H30"/>
    <mergeCell ref="B3:B4"/>
    <mergeCell ref="C3:C4"/>
    <mergeCell ref="D3:E3"/>
    <mergeCell ref="F3:F4"/>
    <mergeCell ref="G3:H3"/>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B270D-19CA-4CAE-ACE3-1FDE91C9CBDE}">
  <dimension ref="B1:O38"/>
  <sheetViews>
    <sheetView rightToLeft="1" view="pageBreakPreview" topLeftCell="A10" zoomScale="90" zoomScaleNormal="100" zoomScaleSheetLayoutView="90" workbookViewId="0">
      <selection activeCell="D33" sqref="D33"/>
    </sheetView>
  </sheetViews>
  <sheetFormatPr defaultRowHeight="15" x14ac:dyDescent="0.25"/>
  <cols>
    <col min="1" max="1" width="8.25" customWidth="1"/>
    <col min="2" max="2" width="23" customWidth="1"/>
    <col min="3" max="3" width="8" customWidth="1"/>
    <col min="4" max="4" width="11.75" customWidth="1"/>
    <col min="5" max="5" width="13.25" customWidth="1"/>
    <col min="6" max="6" width="13" customWidth="1"/>
    <col min="7" max="7" width="2.25" customWidth="1"/>
    <col min="8" max="8" width="7.875" customWidth="1"/>
    <col min="9" max="9" width="11.375" customWidth="1"/>
    <col min="10" max="10" width="13.375" customWidth="1"/>
    <col min="11" max="11" width="12.75" customWidth="1"/>
    <col min="12" max="12" width="1.375" customWidth="1"/>
    <col min="13" max="13" width="16.375" customWidth="1"/>
    <col min="14" max="14" width="16.125" customWidth="1"/>
    <col min="15" max="15" width="3.75" customWidth="1"/>
  </cols>
  <sheetData>
    <row r="1" spans="2:14" ht="15" customHeight="1" thickBot="1" x14ac:dyDescent="0.3"/>
    <row r="2" spans="2:14" ht="24.75" thickBot="1" x14ac:dyDescent="0.65">
      <c r="B2" s="830" t="s">
        <v>8</v>
      </c>
      <c r="C2" s="8"/>
      <c r="D2" s="8"/>
      <c r="E2" s="8"/>
      <c r="F2" s="8"/>
      <c r="G2" s="8"/>
      <c r="H2" s="8"/>
      <c r="I2" s="8"/>
      <c r="J2" s="8"/>
      <c r="K2" s="8"/>
      <c r="L2" s="8"/>
      <c r="M2" s="8"/>
      <c r="N2" s="11"/>
    </row>
    <row r="3" spans="2:14" ht="45.75" customHeight="1" thickBot="1" x14ac:dyDescent="0.3">
      <c r="B3" s="1041" t="s">
        <v>226</v>
      </c>
      <c r="C3" s="1043" t="s">
        <v>258</v>
      </c>
      <c r="D3" s="1045"/>
      <c r="E3" s="1045"/>
      <c r="F3" s="1045"/>
      <c r="G3" s="1045"/>
      <c r="H3" s="1043" t="s">
        <v>45</v>
      </c>
      <c r="I3" s="1045"/>
      <c r="J3" s="1045"/>
      <c r="K3" s="1045"/>
      <c r="L3" s="1045"/>
      <c r="M3" s="1043" t="s">
        <v>490</v>
      </c>
      <c r="N3" s="1072"/>
    </row>
    <row r="4" spans="2:14" ht="77.45" customHeight="1" thickBot="1" x14ac:dyDescent="0.3">
      <c r="B4" s="1082"/>
      <c r="C4" s="833" t="s">
        <v>41</v>
      </c>
      <c r="D4" s="833" t="s">
        <v>42</v>
      </c>
      <c r="E4" s="833" t="s">
        <v>43</v>
      </c>
      <c r="F4" s="824" t="s">
        <v>44</v>
      </c>
      <c r="G4" s="1055"/>
      <c r="H4" s="833" t="s">
        <v>41</v>
      </c>
      <c r="I4" s="833" t="s">
        <v>42</v>
      </c>
      <c r="J4" s="833" t="s">
        <v>43</v>
      </c>
      <c r="K4" s="824" t="s">
        <v>44</v>
      </c>
      <c r="L4" s="1055"/>
      <c r="M4" s="182" t="s">
        <v>623</v>
      </c>
      <c r="N4" s="184" t="s">
        <v>622</v>
      </c>
    </row>
    <row r="5" spans="2:14" ht="18.75" x14ac:dyDescent="0.45">
      <c r="B5" s="224">
        <v>1398</v>
      </c>
      <c r="C5" s="153">
        <v>9.34</v>
      </c>
      <c r="D5" s="153">
        <v>31.547999999999998</v>
      </c>
      <c r="E5" s="153">
        <v>105.124</v>
      </c>
      <c r="F5" s="153">
        <v>146.012</v>
      </c>
      <c r="G5" s="153"/>
      <c r="H5" s="153">
        <v>11.941600000000001</v>
      </c>
      <c r="I5" s="153">
        <v>25.907</v>
      </c>
      <c r="J5" s="153">
        <v>41.973599999999998</v>
      </c>
      <c r="K5" s="153">
        <v>79.822199999999995</v>
      </c>
      <c r="L5" s="84"/>
      <c r="M5" s="153">
        <v>40.230499999999999</v>
      </c>
      <c r="N5" s="907">
        <v>251</v>
      </c>
    </row>
    <row r="6" spans="2:14" ht="18.75" x14ac:dyDescent="0.45">
      <c r="B6" s="224"/>
      <c r="C6" s="91">
        <v>-14.617423896151383</v>
      </c>
      <c r="D6" s="91">
        <v>6.7433598375909343</v>
      </c>
      <c r="E6" s="91">
        <v>2.2766189290161831</v>
      </c>
      <c r="F6" s="91">
        <v>1.9081785061209722</v>
      </c>
      <c r="G6" s="91"/>
      <c r="H6" s="91">
        <v>-16.423342338433113</v>
      </c>
      <c r="I6" s="91">
        <v>0.14031317281713029</v>
      </c>
      <c r="J6" s="91">
        <v>6.8753914863495247</v>
      </c>
      <c r="K6" s="91">
        <v>0.49085825287698004</v>
      </c>
      <c r="L6" s="91"/>
      <c r="M6" s="91">
        <v>38.638217218999493</v>
      </c>
      <c r="N6" s="92">
        <v>41.24929656724818</v>
      </c>
    </row>
    <row r="7" spans="2:14" ht="18.75" x14ac:dyDescent="0.45">
      <c r="B7" s="224">
        <v>1399</v>
      </c>
      <c r="C7" s="268">
        <v>7.1929999999999996</v>
      </c>
      <c r="D7" s="268">
        <v>41.863</v>
      </c>
      <c r="E7" s="268">
        <v>114.3</v>
      </c>
      <c r="F7" s="268">
        <v>163.35599999999999</v>
      </c>
      <c r="G7" s="268"/>
      <c r="H7" s="268">
        <v>10.7568</v>
      </c>
      <c r="I7" s="268">
        <v>40.1006</v>
      </c>
      <c r="J7" s="268">
        <v>49.519100000000002</v>
      </c>
      <c r="K7" s="268">
        <v>100.37649999999999</v>
      </c>
      <c r="L7" s="84"/>
      <c r="M7" s="153">
        <v>60.889166666666675</v>
      </c>
      <c r="N7" s="910">
        <v>457.4</v>
      </c>
    </row>
    <row r="8" spans="2:14" ht="18.75" x14ac:dyDescent="0.45">
      <c r="B8" s="224"/>
      <c r="C8" s="98">
        <v>-22.987152034261239</v>
      </c>
      <c r="D8" s="98">
        <v>32.696208951439075</v>
      </c>
      <c r="E8" s="98">
        <v>8.728739393478179</v>
      </c>
      <c r="F8" s="98">
        <v>11.878475741719852</v>
      </c>
      <c r="G8" s="98"/>
      <c r="H8" s="98">
        <v>-9.9216185435787594</v>
      </c>
      <c r="I8" s="98">
        <v>54.786737175280798</v>
      </c>
      <c r="J8" s="98">
        <v>17.976775878171036</v>
      </c>
      <c r="K8" s="98">
        <v>25.750104607490144</v>
      </c>
      <c r="L8" s="91"/>
      <c r="M8" s="91">
        <v>51.350757924128899</v>
      </c>
      <c r="N8" s="92">
        <v>82.231075697211153</v>
      </c>
    </row>
    <row r="9" spans="2:14" ht="18.75" x14ac:dyDescent="0.45">
      <c r="B9" s="152">
        <v>1400</v>
      </c>
      <c r="C9" s="268">
        <v>5.8</v>
      </c>
      <c r="D9" s="268">
        <v>30.184999999999999</v>
      </c>
      <c r="E9" s="268">
        <v>85.179000000000002</v>
      </c>
      <c r="F9" s="268">
        <v>121.164</v>
      </c>
      <c r="G9" s="268"/>
      <c r="H9" s="268">
        <v>8.7022999999999993</v>
      </c>
      <c r="I9" s="268">
        <v>30.715199999999999</v>
      </c>
      <c r="J9" s="268">
        <v>43.240600000000001</v>
      </c>
      <c r="K9" s="268">
        <v>82.658100000000005</v>
      </c>
      <c r="L9" s="269"/>
      <c r="M9" s="908">
        <v>100.00008333333334</v>
      </c>
      <c r="N9" s="394">
        <v>715.5</v>
      </c>
    </row>
    <row r="10" spans="2:14" ht="18.75" x14ac:dyDescent="0.45">
      <c r="B10" s="224"/>
      <c r="C10" s="98">
        <v>-19.366050326706517</v>
      </c>
      <c r="D10" s="98">
        <v>-27.89575520149058</v>
      </c>
      <c r="E10" s="98">
        <v>-25.477690288713905</v>
      </c>
      <c r="F10" s="98">
        <v>-25.828252405788589</v>
      </c>
      <c r="G10" s="380"/>
      <c r="H10" s="98">
        <v>-19.099546333482074</v>
      </c>
      <c r="I10" s="98">
        <v>-23.404637337097199</v>
      </c>
      <c r="J10" s="98">
        <v>-12.678946103624666</v>
      </c>
      <c r="K10" s="98">
        <v>-17.651940444227478</v>
      </c>
      <c r="L10" s="98"/>
      <c r="M10" s="91">
        <v>64.232964265673957</v>
      </c>
      <c r="N10" s="92">
        <v>56.427634455618715</v>
      </c>
    </row>
    <row r="11" spans="2:14" ht="18.75" x14ac:dyDescent="0.45">
      <c r="B11" s="924">
        <v>1401</v>
      </c>
      <c r="C11" s="908">
        <v>5.8220000000000001</v>
      </c>
      <c r="D11" s="908">
        <v>27.864999999999998</v>
      </c>
      <c r="E11" s="908">
        <v>78.113</v>
      </c>
      <c r="F11" s="908">
        <v>111.8</v>
      </c>
      <c r="G11" s="908"/>
      <c r="H11" s="908">
        <v>8.0831999999999997</v>
      </c>
      <c r="I11" s="908">
        <v>28.464099999999998</v>
      </c>
      <c r="J11" s="908">
        <v>44.467300000000002</v>
      </c>
      <c r="K11" s="908">
        <v>81.014699999999991</v>
      </c>
      <c r="L11" s="909"/>
      <c r="M11" s="908">
        <v>151.18074999999999</v>
      </c>
      <c r="N11" s="910">
        <v>919.54999999999984</v>
      </c>
    </row>
    <row r="12" spans="2:14" ht="19.5" thickBot="1" x14ac:dyDescent="0.5">
      <c r="B12" s="82"/>
      <c r="C12" s="906">
        <v>0.37931034482758808</v>
      </c>
      <c r="D12" s="906">
        <v>-7.6859367235381786</v>
      </c>
      <c r="E12" s="906">
        <v>-8.2954718886110399</v>
      </c>
      <c r="F12" s="906">
        <v>-7.7283681621603817</v>
      </c>
      <c r="G12" s="906"/>
      <c r="H12" s="906">
        <v>-7.1142111855486467</v>
      </c>
      <c r="I12" s="906">
        <v>-7.3289446267646108</v>
      </c>
      <c r="J12" s="906">
        <v>2.8369171565612028</v>
      </c>
      <c r="K12" s="906">
        <v>-1.9881899051635732</v>
      </c>
      <c r="L12" s="849"/>
      <c r="M12" s="849">
        <v>51.180624016146638</v>
      </c>
      <c r="N12" s="850">
        <v>28.518518518518498</v>
      </c>
    </row>
    <row r="13" spans="2:14" ht="18.75" x14ac:dyDescent="0.45">
      <c r="B13" s="491">
        <v>1400</v>
      </c>
      <c r="C13" s="161"/>
      <c r="D13" s="161"/>
      <c r="E13" s="161"/>
      <c r="F13" s="161"/>
      <c r="G13" s="161"/>
      <c r="H13" s="161"/>
      <c r="I13" s="161"/>
      <c r="J13" s="161"/>
      <c r="K13" s="161"/>
      <c r="L13" s="161"/>
      <c r="M13" s="156"/>
      <c r="N13" s="162"/>
    </row>
    <row r="14" spans="2:14" ht="18.75" x14ac:dyDescent="0.45">
      <c r="B14" s="95" t="s">
        <v>361</v>
      </c>
      <c r="C14" s="158">
        <v>1.625</v>
      </c>
      <c r="D14" s="158">
        <v>7.92</v>
      </c>
      <c r="E14" s="158">
        <v>24.55</v>
      </c>
      <c r="F14" s="158">
        <v>34.094999999999999</v>
      </c>
      <c r="G14" s="158"/>
      <c r="H14" s="158">
        <v>2.829499999999999</v>
      </c>
      <c r="I14" s="158">
        <v>8.2025000000000006</v>
      </c>
      <c r="J14" s="158">
        <v>12.987</v>
      </c>
      <c r="K14" s="158">
        <v>24.019100000000005</v>
      </c>
      <c r="L14" s="159"/>
      <c r="M14" s="154">
        <v>113.61733333333335</v>
      </c>
      <c r="N14" s="160">
        <v>773.29999999999984</v>
      </c>
    </row>
    <row r="15" spans="2:14" ht="18.75" x14ac:dyDescent="0.45">
      <c r="B15" s="418"/>
      <c r="C15" s="161">
        <v>-12.114656571119525</v>
      </c>
      <c r="D15" s="161">
        <v>-30.538502017189955</v>
      </c>
      <c r="E15" s="161">
        <v>-24.498708328207655</v>
      </c>
      <c r="F15" s="161">
        <v>-25.503091747328867</v>
      </c>
      <c r="G15" s="161"/>
      <c r="H15" s="161">
        <v>4.0448611877183396</v>
      </c>
      <c r="I15" s="161">
        <v>-29.955424238283896</v>
      </c>
      <c r="J15" s="161">
        <v>-9.3782708813062641</v>
      </c>
      <c r="K15" s="161">
        <v>-16.486966680458508</v>
      </c>
      <c r="L15" s="161"/>
      <c r="M15" s="156">
        <v>52.523548495357431</v>
      </c>
      <c r="N15" s="162">
        <v>35.619081024202018</v>
      </c>
    </row>
    <row r="16" spans="2:14" ht="18.75" x14ac:dyDescent="0.45">
      <c r="B16" s="166">
        <v>1401</v>
      </c>
      <c r="C16" s="161"/>
      <c r="D16" s="161"/>
      <c r="E16" s="161"/>
      <c r="F16" s="161"/>
      <c r="G16" s="161"/>
      <c r="H16" s="161"/>
      <c r="I16" s="161"/>
      <c r="J16" s="161"/>
      <c r="K16" s="161"/>
      <c r="L16" s="161"/>
      <c r="M16" s="156"/>
      <c r="N16" s="162"/>
    </row>
    <row r="17" spans="2:14" ht="18.75" x14ac:dyDescent="0.45">
      <c r="B17" s="166" t="s">
        <v>610</v>
      </c>
      <c r="C17" s="158">
        <v>0.77100000000000002</v>
      </c>
      <c r="D17" s="158">
        <v>6.1079999999999997</v>
      </c>
      <c r="E17" s="158">
        <v>19.913</v>
      </c>
      <c r="F17" s="158">
        <v>26.792000000000002</v>
      </c>
      <c r="G17" s="373"/>
      <c r="H17" s="158">
        <v>1.2394000000000001</v>
      </c>
      <c r="I17" s="158">
        <v>5.931</v>
      </c>
      <c r="J17" s="158">
        <v>10.0717</v>
      </c>
      <c r="K17" s="158">
        <v>17.242099999999997</v>
      </c>
      <c r="L17" s="373"/>
      <c r="M17" s="903">
        <v>126.79566666666666</v>
      </c>
      <c r="N17" s="272">
        <v>873.59999999999991</v>
      </c>
    </row>
    <row r="18" spans="2:14" ht="18.75" x14ac:dyDescent="0.45">
      <c r="B18" s="166"/>
      <c r="C18" s="161">
        <v>-47.010309278350512</v>
      </c>
      <c r="D18" s="161">
        <v>-28.17497648165569</v>
      </c>
      <c r="E18" s="161">
        <v>-17.860825805387123</v>
      </c>
      <c r="F18" s="161">
        <v>-21.665399684228987</v>
      </c>
      <c r="G18" s="373"/>
      <c r="H18" s="161">
        <v>-45.797253564243846</v>
      </c>
      <c r="I18" s="161">
        <v>-29.304487752547828</v>
      </c>
      <c r="J18" s="161">
        <v>-10.594574441643289</v>
      </c>
      <c r="K18" s="161">
        <v>-21.416786684411065</v>
      </c>
      <c r="L18" s="373"/>
      <c r="M18" s="156">
        <v>47.816676187256405</v>
      </c>
      <c r="N18" s="162">
        <v>38.901844392622408</v>
      </c>
    </row>
    <row r="19" spans="2:14" ht="18.75" x14ac:dyDescent="0.45">
      <c r="B19" s="225" t="s">
        <v>609</v>
      </c>
      <c r="C19" s="154">
        <v>1.702</v>
      </c>
      <c r="D19" s="154">
        <v>6.5309999999999997</v>
      </c>
      <c r="E19" s="154">
        <v>16.841000000000001</v>
      </c>
      <c r="F19" s="154">
        <v>25.074000000000002</v>
      </c>
      <c r="G19" s="853"/>
      <c r="H19" s="154">
        <v>2.4765000000000001</v>
      </c>
      <c r="I19" s="154">
        <v>7.1784999999999997</v>
      </c>
      <c r="J19" s="154">
        <v>9.9112999999999989</v>
      </c>
      <c r="K19" s="154">
        <v>19.566300000000002</v>
      </c>
      <c r="L19" s="853"/>
      <c r="M19" s="903">
        <v>145.57333333333335</v>
      </c>
      <c r="N19" s="917">
        <v>884.83333333333337</v>
      </c>
    </row>
    <row r="20" spans="2:14" ht="18.75" x14ac:dyDescent="0.45">
      <c r="B20" s="925"/>
      <c r="C20" s="156">
        <v>3.2140691328077793</v>
      </c>
      <c r="D20" s="156">
        <v>-3.4304302824190529</v>
      </c>
      <c r="E20" s="156">
        <v>-11.72554775133662</v>
      </c>
      <c r="F20" s="156">
        <v>-8.788650418333944</v>
      </c>
      <c r="G20" s="926"/>
      <c r="H20" s="156">
        <v>-9.6662411088820193</v>
      </c>
      <c r="I20" s="156">
        <v>1.4729372517422235</v>
      </c>
      <c r="J20" s="156">
        <v>3.0055809022978366</v>
      </c>
      <c r="K20" s="156">
        <v>0.6605651845107019</v>
      </c>
      <c r="L20" s="926"/>
      <c r="M20" s="156">
        <v>52.145512313571942</v>
      </c>
      <c r="N20" s="157">
        <v>24.606862883161998</v>
      </c>
    </row>
    <row r="21" spans="2:14" ht="18.75" x14ac:dyDescent="0.45">
      <c r="B21" s="225" t="s">
        <v>1</v>
      </c>
      <c r="C21" s="154">
        <v>1.46</v>
      </c>
      <c r="D21" s="154">
        <v>6.3540000000000001</v>
      </c>
      <c r="E21" s="154">
        <v>19.099</v>
      </c>
      <c r="F21" s="154">
        <v>26.913</v>
      </c>
      <c r="G21" s="927"/>
      <c r="H21" s="154">
        <v>1.7552999999999996</v>
      </c>
      <c r="I21" s="154">
        <v>6.1590999999999987</v>
      </c>
      <c r="J21" s="154">
        <v>11.967900000000002</v>
      </c>
      <c r="K21" s="154">
        <v>19.882199999999997</v>
      </c>
      <c r="L21" s="927"/>
      <c r="M21" s="903">
        <v>159.18066666666667</v>
      </c>
      <c r="N21" s="917">
        <v>885.73333333333323</v>
      </c>
    </row>
    <row r="22" spans="2:14" ht="18.75" x14ac:dyDescent="0.45">
      <c r="B22" s="225"/>
      <c r="C22" s="156">
        <v>36.321195144724555</v>
      </c>
      <c r="D22" s="156">
        <v>-9.2026293226636113</v>
      </c>
      <c r="E22" s="156">
        <v>10.347816038825968</v>
      </c>
      <c r="F22" s="156">
        <v>6.0527249083816059</v>
      </c>
      <c r="G22" s="853"/>
      <c r="H22" s="156">
        <v>107.80158636202205</v>
      </c>
      <c r="I22" s="156">
        <v>-12.623246180255109</v>
      </c>
      <c r="J22" s="156">
        <v>27.776176291598631</v>
      </c>
      <c r="K22" s="156">
        <v>15.193019658283035</v>
      </c>
      <c r="L22" s="853"/>
      <c r="M22" s="156">
        <v>51.710926355985762</v>
      </c>
      <c r="N22" s="157">
        <v>18.150289017341034</v>
      </c>
    </row>
    <row r="23" spans="2:14" ht="18.75" x14ac:dyDescent="0.45">
      <c r="B23" s="225" t="s">
        <v>3</v>
      </c>
      <c r="C23" s="154">
        <v>1.889</v>
      </c>
      <c r="D23" s="154">
        <v>8.8719999999999999</v>
      </c>
      <c r="E23" s="154">
        <v>22.26</v>
      </c>
      <c r="F23" s="154">
        <v>33.021000000000001</v>
      </c>
      <c r="G23" s="853"/>
      <c r="H23" s="154">
        <v>2.6120000000000001</v>
      </c>
      <c r="I23" s="154">
        <v>9.1954999999999991</v>
      </c>
      <c r="J23" s="154">
        <v>12.516400000000001</v>
      </c>
      <c r="K23" s="154">
        <v>24.324099999999998</v>
      </c>
      <c r="L23" s="853"/>
      <c r="M23" s="154">
        <v>173.17333333333332</v>
      </c>
      <c r="N23" s="920">
        <v>1034.0333333333333</v>
      </c>
    </row>
    <row r="24" spans="2:14" ht="18.75" x14ac:dyDescent="0.45">
      <c r="B24" s="225"/>
      <c r="C24" s="156">
        <v>16.246153846153845</v>
      </c>
      <c r="D24" s="156">
        <v>12.020202020202021</v>
      </c>
      <c r="E24" s="156">
        <v>-9.3279022403258693</v>
      </c>
      <c r="F24" s="156">
        <v>-3.1500219973603123</v>
      </c>
      <c r="G24" s="853"/>
      <c r="H24" s="156">
        <v>-7.6868704718147711</v>
      </c>
      <c r="I24" s="156">
        <v>12.106065224017073</v>
      </c>
      <c r="J24" s="156">
        <v>-3.6236236236236152</v>
      </c>
      <c r="K24" s="156">
        <v>1.2698227660486623</v>
      </c>
      <c r="L24" s="853"/>
      <c r="M24" s="156">
        <v>52.41805827749284</v>
      </c>
      <c r="N24" s="157">
        <v>33.716970559075847</v>
      </c>
    </row>
    <row r="25" spans="2:14" ht="18.75" x14ac:dyDescent="0.45">
      <c r="B25" s="773">
        <v>1402</v>
      </c>
      <c r="C25" s="688"/>
      <c r="D25" s="688"/>
      <c r="E25" s="688"/>
      <c r="F25" s="688"/>
      <c r="G25" s="689"/>
      <c r="H25" s="688"/>
      <c r="I25" s="688"/>
      <c r="J25" s="688"/>
      <c r="K25" s="774"/>
      <c r="L25" s="775"/>
      <c r="M25" s="774"/>
      <c r="N25" s="359"/>
    </row>
    <row r="26" spans="2:14" ht="18.75" x14ac:dyDescent="0.45">
      <c r="B26" s="778" t="s">
        <v>367</v>
      </c>
      <c r="C26" s="336">
        <v>1.395</v>
      </c>
      <c r="D26" s="336">
        <v>7.2519999999999998</v>
      </c>
      <c r="E26" s="336">
        <v>17.931999999999999</v>
      </c>
      <c r="F26" s="336">
        <v>26.579000000000001</v>
      </c>
      <c r="G26" s="530"/>
      <c r="H26" s="336">
        <v>1.7016</v>
      </c>
      <c r="I26" s="336">
        <v>7.1366000000000005</v>
      </c>
      <c r="J26" s="336">
        <v>9.8737000000000013</v>
      </c>
      <c r="K26" s="779">
        <v>18.7119</v>
      </c>
      <c r="L26" s="780"/>
      <c r="M26" s="779">
        <v>197.24966666666668</v>
      </c>
      <c r="N26" s="781">
        <v>1173.8999999999999</v>
      </c>
    </row>
    <row r="27" spans="2:14" ht="19.5" thickBot="1" x14ac:dyDescent="0.5">
      <c r="B27" s="167"/>
      <c r="C27" s="358">
        <v>80.933852140077818</v>
      </c>
      <c r="D27" s="358">
        <v>18.729535036018333</v>
      </c>
      <c r="E27" s="358">
        <v>-10</v>
      </c>
      <c r="F27" s="358">
        <v>-0.79501343684682979</v>
      </c>
      <c r="G27" s="333"/>
      <c r="H27" s="358">
        <v>37.292238179764382</v>
      </c>
      <c r="I27" s="358">
        <v>20.327094924970496</v>
      </c>
      <c r="J27" s="358">
        <v>-1.9659044649860391</v>
      </c>
      <c r="K27" s="358">
        <v>8.5244836765823351</v>
      </c>
      <c r="L27" s="333"/>
      <c r="M27" s="358">
        <v>55.564990391364624</v>
      </c>
      <c r="N27" s="165">
        <v>34.375</v>
      </c>
    </row>
    <row r="28" spans="2:14" ht="17.25" x14ac:dyDescent="0.4">
      <c r="B28" s="1083" t="s">
        <v>240</v>
      </c>
      <c r="C28" s="1083"/>
      <c r="D28" s="1083"/>
      <c r="E28" s="1083"/>
      <c r="F28" s="1083"/>
      <c r="G28" s="1083"/>
      <c r="H28" s="1083"/>
      <c r="I28" s="1083"/>
      <c r="J28" s="1083"/>
      <c r="K28" s="1083"/>
      <c r="L28" s="1083"/>
      <c r="M28" s="1083"/>
      <c r="N28" s="1083"/>
    </row>
    <row r="29" spans="2:14" ht="17.25" x14ac:dyDescent="0.4">
      <c r="B29" s="1040" t="s">
        <v>244</v>
      </c>
      <c r="C29" s="1040"/>
      <c r="D29" s="1040"/>
      <c r="E29" s="1040"/>
      <c r="F29" s="1040"/>
      <c r="G29" s="1040"/>
      <c r="H29" s="1040"/>
      <c r="I29" s="1040"/>
      <c r="J29" s="1040"/>
      <c r="K29" s="1040"/>
      <c r="L29" s="1040"/>
      <c r="M29" s="1040"/>
      <c r="N29" s="1040"/>
    </row>
    <row r="30" spans="2:14" ht="17.25" x14ac:dyDescent="0.4">
      <c r="B30" s="818"/>
      <c r="C30" s="818"/>
      <c r="D30" s="818"/>
      <c r="E30" s="818"/>
      <c r="F30" s="818"/>
      <c r="G30" s="818"/>
      <c r="H30" s="818"/>
      <c r="I30" s="818"/>
      <c r="J30" s="818"/>
      <c r="K30" s="818"/>
      <c r="L30" s="818"/>
      <c r="M30" s="818"/>
      <c r="N30" s="818"/>
    </row>
    <row r="31" spans="2:14" ht="17.25" x14ac:dyDescent="0.4">
      <c r="B31" s="818"/>
      <c r="C31" s="818"/>
      <c r="D31" s="818"/>
      <c r="E31" s="818"/>
      <c r="F31" s="818"/>
      <c r="G31" s="818"/>
      <c r="H31" s="818"/>
      <c r="I31" s="818"/>
      <c r="J31" s="818"/>
      <c r="K31" s="818"/>
      <c r="L31" s="818"/>
      <c r="M31" s="818"/>
      <c r="N31" s="818"/>
    </row>
    <row r="32" spans="2:14" ht="18.75" x14ac:dyDescent="0.45">
      <c r="B32" s="818"/>
      <c r="C32" s="488"/>
      <c r="D32" s="488"/>
      <c r="E32" s="818"/>
      <c r="F32" s="488"/>
      <c r="G32" s="488"/>
      <c r="H32" s="488"/>
      <c r="I32" s="488"/>
      <c r="J32" s="488"/>
      <c r="K32" s="818"/>
      <c r="L32" s="818"/>
      <c r="M32" s="818"/>
      <c r="N32" s="986" t="s">
        <v>326</v>
      </c>
    </row>
    <row r="33" spans="2:15" ht="18.75" x14ac:dyDescent="0.45">
      <c r="B33" s="818"/>
      <c r="C33" s="488"/>
      <c r="D33" s="488"/>
      <c r="E33" s="488"/>
      <c r="F33" s="488"/>
      <c r="G33" s="488"/>
      <c r="H33" s="488"/>
      <c r="I33" s="488"/>
      <c r="J33" s="488"/>
      <c r="K33" s="251"/>
      <c r="L33" s="818"/>
      <c r="M33" s="818"/>
      <c r="N33" s="986" t="s">
        <v>576</v>
      </c>
    </row>
    <row r="34" spans="2:15" ht="18.75" x14ac:dyDescent="0.45">
      <c r="B34" s="818"/>
      <c r="C34" s="818"/>
      <c r="D34" s="818"/>
      <c r="E34" s="818"/>
      <c r="F34" s="818"/>
      <c r="G34" s="818"/>
      <c r="H34" s="818"/>
      <c r="I34" s="818"/>
      <c r="J34" s="818"/>
      <c r="K34" s="818"/>
      <c r="L34" s="818"/>
      <c r="M34" s="818"/>
      <c r="N34" s="986" t="s">
        <v>327</v>
      </c>
    </row>
    <row r="35" spans="2:15" ht="21.75" x14ac:dyDescent="0.55000000000000004">
      <c r="B35" s="818"/>
      <c r="C35" s="818"/>
      <c r="D35" s="818"/>
      <c r="E35" s="818"/>
      <c r="F35" s="818"/>
      <c r="G35" s="818"/>
      <c r="H35" s="818"/>
      <c r="I35" s="818"/>
      <c r="J35" s="818"/>
      <c r="K35" s="818"/>
      <c r="L35" s="818"/>
      <c r="M35" s="818"/>
      <c r="N35" s="65">
        <v>9</v>
      </c>
      <c r="O35" s="348"/>
    </row>
    <row r="36" spans="2:15" ht="18" x14ac:dyDescent="0.45">
      <c r="B36" s="12"/>
      <c r="C36" s="12"/>
      <c r="D36" s="12"/>
      <c r="E36" s="12"/>
      <c r="F36" s="12"/>
      <c r="G36" s="12"/>
      <c r="H36" s="12"/>
      <c r="I36" s="12"/>
      <c r="J36" s="12"/>
      <c r="K36" s="12"/>
      <c r="L36" s="12"/>
      <c r="M36" s="12"/>
      <c r="N36" s="12"/>
    </row>
    <row r="37" spans="2:15" ht="18" x14ac:dyDescent="0.45">
      <c r="B37" s="12"/>
      <c r="C37" s="12"/>
      <c r="D37" s="12"/>
      <c r="E37" s="12"/>
      <c r="F37" s="12"/>
      <c r="G37" s="12"/>
      <c r="H37" s="12"/>
      <c r="I37" s="12"/>
      <c r="J37" s="12"/>
      <c r="K37" s="12"/>
      <c r="L37" s="12"/>
      <c r="M37" s="12"/>
      <c r="N37" s="12"/>
    </row>
    <row r="38" spans="2:15" ht="18" x14ac:dyDescent="0.45">
      <c r="B38" s="12"/>
      <c r="C38" s="12"/>
      <c r="D38" s="12"/>
      <c r="E38" s="12"/>
      <c r="F38" s="12"/>
      <c r="G38" s="12"/>
      <c r="H38" s="12"/>
      <c r="I38" s="12"/>
      <c r="J38" s="12"/>
      <c r="K38" s="12"/>
      <c r="L38" s="12"/>
      <c r="M38" s="12"/>
      <c r="N38" s="12"/>
    </row>
  </sheetData>
  <mergeCells count="8">
    <mergeCell ref="B28:N28"/>
    <mergeCell ref="B29:N29"/>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44C69-72FB-442E-A03C-22E7FBF52AA6}">
  <dimension ref="B1:L38"/>
  <sheetViews>
    <sheetView rightToLeft="1" view="pageBreakPreview" topLeftCell="A10" zoomScaleNormal="100" zoomScaleSheetLayoutView="100" workbookViewId="0">
      <selection activeCell="B27" sqref="B27"/>
    </sheetView>
  </sheetViews>
  <sheetFormatPr defaultRowHeight="15" x14ac:dyDescent="0.25"/>
  <cols>
    <col min="1" max="1" width="11.625" bestFit="1" customWidth="1"/>
    <col min="2" max="2" width="22.25" customWidth="1"/>
    <col min="3" max="4" width="12.375" customWidth="1"/>
    <col min="5" max="5" width="13.25" customWidth="1"/>
    <col min="6" max="6" width="8.75" customWidth="1"/>
    <col min="7" max="7" width="2.75" customWidth="1"/>
    <col min="8" max="8" width="9" customWidth="1"/>
    <col min="9" max="9" width="11.375" customWidth="1"/>
    <col min="10" max="10" width="10.375" customWidth="1"/>
    <col min="11" max="11" width="12.875" customWidth="1"/>
    <col min="12" max="12" width="3.75" customWidth="1"/>
  </cols>
  <sheetData>
    <row r="1" spans="2:11" ht="15.75" thickBot="1" x14ac:dyDescent="0.3"/>
    <row r="2" spans="2:11" ht="24.75" thickBot="1" x14ac:dyDescent="0.65">
      <c r="B2" s="962" t="s">
        <v>8</v>
      </c>
      <c r="C2" s="8"/>
      <c r="D2" s="8"/>
      <c r="E2" s="8"/>
      <c r="F2" s="8"/>
      <c r="G2" s="8"/>
      <c r="H2" s="8"/>
      <c r="I2" s="8"/>
      <c r="J2" s="8"/>
      <c r="K2" s="9" t="s">
        <v>11</v>
      </c>
    </row>
    <row r="3" spans="2:11" ht="15" customHeight="1" thickBot="1" x14ac:dyDescent="0.3">
      <c r="B3" s="1041" t="s">
        <v>226</v>
      </c>
      <c r="C3" s="1045" t="s">
        <v>52</v>
      </c>
      <c r="D3" s="1045"/>
      <c r="E3" s="1045"/>
      <c r="F3" s="1045"/>
      <c r="G3" s="1045"/>
      <c r="H3" s="1045"/>
      <c r="I3" s="1045"/>
      <c r="J3" s="1045"/>
      <c r="K3" s="1072"/>
    </row>
    <row r="4" spans="2:11" ht="20.25" thickBot="1" x14ac:dyDescent="0.3">
      <c r="B4" s="1059"/>
      <c r="C4" s="1070" t="s">
        <v>50</v>
      </c>
      <c r="D4" s="1070"/>
      <c r="E4" s="1070"/>
      <c r="F4" s="1070"/>
      <c r="G4" s="1045"/>
      <c r="H4" s="1070" t="s">
        <v>51</v>
      </c>
      <c r="I4" s="1070"/>
      <c r="J4" s="1070"/>
      <c r="K4" s="1084"/>
    </row>
    <row r="5" spans="2:11" ht="48.75" customHeight="1" thickBot="1" x14ac:dyDescent="0.3">
      <c r="B5" s="1042"/>
      <c r="C5" s="612" t="s">
        <v>46</v>
      </c>
      <c r="D5" s="612" t="s">
        <v>47</v>
      </c>
      <c r="E5" s="612" t="s">
        <v>48</v>
      </c>
      <c r="F5" s="961" t="s">
        <v>18</v>
      </c>
      <c r="G5" s="1055"/>
      <c r="H5" s="960" t="s">
        <v>41</v>
      </c>
      <c r="I5" s="960" t="s">
        <v>42</v>
      </c>
      <c r="J5" s="612" t="s">
        <v>43</v>
      </c>
      <c r="K5" s="959" t="s">
        <v>49</v>
      </c>
    </row>
    <row r="6" spans="2:11" ht="18.75" x14ac:dyDescent="0.45">
      <c r="B6" s="168">
        <v>1398</v>
      </c>
      <c r="C6" s="154">
        <v>367.23770500000001</v>
      </c>
      <c r="D6" s="154">
        <v>968.36134199999992</v>
      </c>
      <c r="E6" s="154">
        <v>266.34138400000001</v>
      </c>
      <c r="F6" s="154">
        <v>1601.940431</v>
      </c>
      <c r="G6" s="154"/>
      <c r="H6" s="154">
        <v>345.88787400000001</v>
      </c>
      <c r="I6" s="154">
        <v>631.25951899999995</v>
      </c>
      <c r="J6" s="154">
        <v>624.79303799999991</v>
      </c>
      <c r="K6" s="155">
        <v>1601.9404309999998</v>
      </c>
    </row>
    <row r="7" spans="2:11" ht="18.75" x14ac:dyDescent="0.45">
      <c r="B7" s="225"/>
      <c r="C7" s="156">
        <v>45.662520131006175</v>
      </c>
      <c r="D7" s="156">
        <v>57.506421887838599</v>
      </c>
      <c r="E7" s="156">
        <v>27.471167994142249</v>
      </c>
      <c r="F7" s="156">
        <v>48.897844959463981</v>
      </c>
      <c r="G7" s="156"/>
      <c r="H7" s="156">
        <v>46.247173575985016</v>
      </c>
      <c r="I7" s="156">
        <v>52.717661680875295</v>
      </c>
      <c r="J7" s="156">
        <v>46.663095477523086</v>
      </c>
      <c r="K7" s="157">
        <v>48.897844959463953</v>
      </c>
    </row>
    <row r="8" spans="2:11" ht="18.75" x14ac:dyDescent="0.45">
      <c r="B8" s="225">
        <v>1399</v>
      </c>
      <c r="C8" s="314">
        <v>846.77594899999997</v>
      </c>
      <c r="D8" s="314">
        <v>1864.758018</v>
      </c>
      <c r="E8" s="314">
        <v>559.96213</v>
      </c>
      <c r="F8" s="314">
        <v>3271.4960970000002</v>
      </c>
      <c r="G8" s="314"/>
      <c r="H8" s="314">
        <v>773.55212899999992</v>
      </c>
      <c r="I8" s="314">
        <v>1168.0914210000001</v>
      </c>
      <c r="J8" s="314">
        <v>1329.852547</v>
      </c>
      <c r="K8" s="273">
        <v>3271.4960970000002</v>
      </c>
    </row>
    <row r="9" spans="2:11" ht="18.75" x14ac:dyDescent="0.45">
      <c r="B9" s="225"/>
      <c r="C9" s="161">
        <v>130.57979544883608</v>
      </c>
      <c r="D9" s="161">
        <v>92.568407795857681</v>
      </c>
      <c r="E9" s="161">
        <v>110.24225435428387</v>
      </c>
      <c r="F9" s="161">
        <v>104.22083329014873</v>
      </c>
      <c r="G9" s="161"/>
      <c r="H9" s="161">
        <v>123.64245385485818</v>
      </c>
      <c r="I9" s="161">
        <v>85.04139515399531</v>
      </c>
      <c r="J9" s="161">
        <v>112.84688946870118</v>
      </c>
      <c r="K9" s="162">
        <v>104.22083329014875</v>
      </c>
    </row>
    <row r="10" spans="2:11" ht="18.75" x14ac:dyDescent="0.45">
      <c r="B10" s="225">
        <v>1400</v>
      </c>
      <c r="C10" s="314">
        <v>997.783728</v>
      </c>
      <c r="D10" s="314">
        <v>2882.3345090000003</v>
      </c>
      <c r="E10" s="314">
        <v>720.43058299999996</v>
      </c>
      <c r="F10" s="314">
        <v>4600.54882</v>
      </c>
      <c r="G10" s="314"/>
      <c r="H10" s="314">
        <v>786.73095799999999</v>
      </c>
      <c r="I10" s="314">
        <v>1781.723289</v>
      </c>
      <c r="J10" s="314">
        <v>2032.0945730000001</v>
      </c>
      <c r="K10" s="273">
        <v>4600.54882</v>
      </c>
    </row>
    <row r="11" spans="2:11" ht="18.75" x14ac:dyDescent="0.45">
      <c r="B11" s="225"/>
      <c r="C11" s="161">
        <v>17.83326264501639</v>
      </c>
      <c r="D11" s="161">
        <v>54.568822398274321</v>
      </c>
      <c r="E11" s="161">
        <v>28.657018823755088</v>
      </c>
      <c r="F11" s="161">
        <v>40.625227223066453</v>
      </c>
      <c r="G11" s="161"/>
      <c r="H11" s="161">
        <v>1.703676908889995</v>
      </c>
      <c r="I11" s="161">
        <v>52.532863179037072</v>
      </c>
      <c r="J11" s="161">
        <v>52.806006770012239</v>
      </c>
      <c r="K11" s="162">
        <v>40.625227223066453</v>
      </c>
    </row>
    <row r="12" spans="2:11" ht="18.75" x14ac:dyDescent="0.45">
      <c r="B12" s="168">
        <v>1401</v>
      </c>
      <c r="C12" s="903">
        <v>1291.7346219999999</v>
      </c>
      <c r="D12" s="903">
        <v>3825.5901179999996</v>
      </c>
      <c r="E12" s="903">
        <v>1045.2057110000001</v>
      </c>
      <c r="F12" s="903">
        <v>6162.5304510000005</v>
      </c>
      <c r="G12" s="313"/>
      <c r="H12" s="903">
        <v>884.56016199999999</v>
      </c>
      <c r="I12" s="903">
        <v>2351.5293750000001</v>
      </c>
      <c r="J12" s="903">
        <v>2926.4409130000004</v>
      </c>
      <c r="K12" s="904">
        <v>6162.5304510000005</v>
      </c>
    </row>
    <row r="13" spans="2:11" ht="19.5" thickBot="1" x14ac:dyDescent="0.5">
      <c r="B13" s="905"/>
      <c r="C13" s="906">
        <v>29.460381618891262</v>
      </c>
      <c r="D13" s="906">
        <v>32.725403871574009</v>
      </c>
      <c r="E13" s="906">
        <v>45.080696969800904</v>
      </c>
      <c r="F13" s="906">
        <v>33.952071635661937</v>
      </c>
      <c r="G13" s="906"/>
      <c r="H13" s="906">
        <v>12.43489950474277</v>
      </c>
      <c r="I13" s="906">
        <v>31.980616155037509</v>
      </c>
      <c r="J13" s="906">
        <v>44.011058928210623</v>
      </c>
      <c r="K13" s="850">
        <v>33.952071635661937</v>
      </c>
    </row>
    <row r="14" spans="2:11" ht="18.75" x14ac:dyDescent="0.45">
      <c r="B14" s="166">
        <v>1400</v>
      </c>
      <c r="C14" s="161"/>
      <c r="D14" s="161"/>
      <c r="E14" s="161"/>
      <c r="F14" s="161"/>
      <c r="G14" s="161"/>
      <c r="H14" s="161"/>
      <c r="I14" s="161"/>
      <c r="J14" s="161"/>
      <c r="K14" s="162"/>
    </row>
    <row r="15" spans="2:11" ht="18.75" x14ac:dyDescent="0.45">
      <c r="B15" s="95" t="s">
        <v>361</v>
      </c>
      <c r="C15" s="393">
        <v>256.118651</v>
      </c>
      <c r="D15" s="393">
        <v>787.79566000000011</v>
      </c>
      <c r="E15" s="393">
        <v>197.56089799999998</v>
      </c>
      <c r="F15" s="393">
        <v>1241.4752080000001</v>
      </c>
      <c r="G15" s="130"/>
      <c r="H15" s="393">
        <v>210.89556799999997</v>
      </c>
      <c r="I15" s="393">
        <v>496.813939</v>
      </c>
      <c r="J15" s="393">
        <v>533.76570200000003</v>
      </c>
      <c r="K15" s="394">
        <v>1241.4752080000001</v>
      </c>
    </row>
    <row r="16" spans="2:11" ht="18.75" x14ac:dyDescent="0.45">
      <c r="B16" s="384"/>
      <c r="C16" s="324">
        <v>11.91123144928406</v>
      </c>
      <c r="D16" s="324">
        <v>38.067436278915835</v>
      </c>
      <c r="E16" s="324">
        <v>26.890659991958827</v>
      </c>
      <c r="F16" s="324">
        <v>29.978328876702875</v>
      </c>
      <c r="G16" s="395"/>
      <c r="H16" s="324">
        <v>-8.8826163997947845</v>
      </c>
      <c r="I16" s="324">
        <v>42.71224749578127</v>
      </c>
      <c r="J16" s="324">
        <v>42.124335924437815</v>
      </c>
      <c r="K16" s="325">
        <v>29.978328876702875</v>
      </c>
    </row>
    <row r="17" spans="2:12" ht="18.75" x14ac:dyDescent="0.45">
      <c r="B17" s="198">
        <v>1401</v>
      </c>
      <c r="C17" s="161"/>
      <c r="D17" s="161"/>
      <c r="E17" s="161"/>
      <c r="F17" s="161"/>
      <c r="G17" s="434"/>
      <c r="H17" s="161"/>
      <c r="I17" s="161"/>
      <c r="J17" s="161"/>
      <c r="K17" s="162"/>
    </row>
    <row r="18" spans="2:12" ht="18.75" x14ac:dyDescent="0.45">
      <c r="B18" s="95" t="s">
        <v>367</v>
      </c>
      <c r="C18" s="393">
        <v>332.39346399999999</v>
      </c>
      <c r="D18" s="393">
        <v>855.84501399999999</v>
      </c>
      <c r="E18" s="393">
        <v>263.05520300000001</v>
      </c>
      <c r="F18" s="393">
        <v>1451.2936810000001</v>
      </c>
      <c r="G18" s="130"/>
      <c r="H18" s="393">
        <v>229.23756599999999</v>
      </c>
      <c r="I18" s="393">
        <v>537.52401300000008</v>
      </c>
      <c r="J18" s="393">
        <v>684.53210200000001</v>
      </c>
      <c r="K18" s="394">
        <v>1451.2936810000001</v>
      </c>
    </row>
    <row r="19" spans="2:12" ht="18.75" x14ac:dyDescent="0.45">
      <c r="B19" s="166"/>
      <c r="C19" s="161">
        <v>41.295493202785849</v>
      </c>
      <c r="D19" s="161">
        <v>32.367534314861132</v>
      </c>
      <c r="E19" s="161">
        <v>79.398754426451376</v>
      </c>
      <c r="F19" s="161">
        <v>41.115236400733863</v>
      </c>
      <c r="G19" s="373"/>
      <c r="H19" s="161">
        <v>27.722099745979406</v>
      </c>
      <c r="I19" s="161">
        <v>35.739973153676232</v>
      </c>
      <c r="J19" s="161">
        <v>51.121221955388336</v>
      </c>
      <c r="K19" s="162">
        <v>41.115236400733863</v>
      </c>
    </row>
    <row r="20" spans="2:12" ht="18.75" x14ac:dyDescent="0.45">
      <c r="B20" s="224" t="s">
        <v>330</v>
      </c>
      <c r="C20" s="153">
        <v>267.50727599999999</v>
      </c>
      <c r="D20" s="153">
        <v>937.371308</v>
      </c>
      <c r="E20" s="153">
        <v>246.62915700000002</v>
      </c>
      <c r="F20" s="153">
        <v>1451.5077409999997</v>
      </c>
      <c r="G20" s="84"/>
      <c r="H20" s="153">
        <v>229.76175499999999</v>
      </c>
      <c r="I20" s="153">
        <v>542.7135649999999</v>
      </c>
      <c r="J20" s="153">
        <v>679.03242100000011</v>
      </c>
      <c r="K20" s="907">
        <v>1451.5077410000001</v>
      </c>
    </row>
    <row r="21" spans="2:12" ht="18.75" x14ac:dyDescent="0.45">
      <c r="B21" s="225"/>
      <c r="C21" s="156">
        <v>1.2461797827544103</v>
      </c>
      <c r="D21" s="156">
        <v>48.182375766078451</v>
      </c>
      <c r="E21" s="156">
        <v>16.09186889403837</v>
      </c>
      <c r="F21" s="156">
        <v>30.856381292391148</v>
      </c>
      <c r="G21" s="853"/>
      <c r="H21" s="156">
        <v>-1.4151160726450769</v>
      </c>
      <c r="I21" s="156">
        <v>40.822735188886895</v>
      </c>
      <c r="J21" s="156">
        <v>38.355069248866528</v>
      </c>
      <c r="K21" s="157">
        <v>30.856381292391177</v>
      </c>
    </row>
    <row r="22" spans="2:12" ht="18.75" x14ac:dyDescent="0.45">
      <c r="B22" s="224" t="s">
        <v>491</v>
      </c>
      <c r="C22" s="153">
        <v>348.50856700000003</v>
      </c>
      <c r="D22" s="153">
        <v>997.02235299999984</v>
      </c>
      <c r="E22" s="153">
        <v>267.68218000000007</v>
      </c>
      <c r="F22" s="153">
        <v>1613.2130989999998</v>
      </c>
      <c r="G22" s="84"/>
      <c r="H22" s="153">
        <v>225.29050100000003</v>
      </c>
      <c r="I22" s="153">
        <v>609.23539400000004</v>
      </c>
      <c r="J22" s="153">
        <v>778.68720399999995</v>
      </c>
      <c r="K22" s="907">
        <v>1613.2130989999994</v>
      </c>
    </row>
    <row r="23" spans="2:12" ht="18.75" x14ac:dyDescent="0.45">
      <c r="B23" s="225"/>
      <c r="C23" s="156">
        <v>43.890893384497815</v>
      </c>
      <c r="D23" s="156">
        <v>22.275188921355877</v>
      </c>
      <c r="E23" s="156">
        <v>63.425096925714968</v>
      </c>
      <c r="F23" s="156">
        <v>32.080034571807488</v>
      </c>
      <c r="G23" s="853"/>
      <c r="H23" s="156">
        <v>37.966143750689582</v>
      </c>
      <c r="I23" s="156">
        <v>20.993774800979523</v>
      </c>
      <c r="J23" s="156">
        <v>40.412713050085785</v>
      </c>
      <c r="K23" s="157">
        <v>32.080034571807431</v>
      </c>
    </row>
    <row r="24" spans="2:12" ht="18.75" x14ac:dyDescent="0.45">
      <c r="B24" s="636" t="s">
        <v>595</v>
      </c>
      <c r="C24" s="908">
        <v>343.32531499999993</v>
      </c>
      <c r="D24" s="908">
        <v>1035.351443</v>
      </c>
      <c r="E24" s="908">
        <v>267.83917099999996</v>
      </c>
      <c r="F24" s="908">
        <v>1646.5159300000007</v>
      </c>
      <c r="G24" s="909"/>
      <c r="H24" s="908">
        <v>200.27033999999998</v>
      </c>
      <c r="I24" s="908">
        <v>662.05640299999993</v>
      </c>
      <c r="J24" s="908">
        <v>784.18918600000018</v>
      </c>
      <c r="K24" s="910">
        <v>1646.5159300000007</v>
      </c>
    </row>
    <row r="25" spans="2:12" ht="18.75" x14ac:dyDescent="0.45">
      <c r="B25" s="225"/>
      <c r="C25" s="156">
        <v>34.049321929311589</v>
      </c>
      <c r="D25" s="156">
        <v>31.423857171287267</v>
      </c>
      <c r="E25" s="156">
        <v>35.572966974466766</v>
      </c>
      <c r="F25" s="156">
        <v>32.625760014371593</v>
      </c>
      <c r="G25" s="853"/>
      <c r="H25" s="156">
        <v>-5.0381466527546905</v>
      </c>
      <c r="I25" s="156">
        <v>33.260432332596025</v>
      </c>
      <c r="J25" s="156">
        <v>46.916368560526223</v>
      </c>
      <c r="K25" s="157">
        <v>32.625760014371593</v>
      </c>
    </row>
    <row r="26" spans="2:12" ht="18.75" x14ac:dyDescent="0.45">
      <c r="B26" s="773">
        <v>1402</v>
      </c>
      <c r="C26" s="688"/>
      <c r="D26" s="688"/>
      <c r="E26" s="688"/>
      <c r="F26" s="774"/>
      <c r="G26" s="775"/>
      <c r="H26" s="774"/>
      <c r="I26" s="688"/>
      <c r="J26" s="688"/>
      <c r="K26" s="690"/>
    </row>
    <row r="27" spans="2:12" ht="18.75" x14ac:dyDescent="0.45">
      <c r="B27" s="764" t="s">
        <v>367</v>
      </c>
      <c r="C27" s="531">
        <v>452.16984399999996</v>
      </c>
      <c r="D27" s="531">
        <v>1260.761761</v>
      </c>
      <c r="E27" s="531">
        <v>323.44293400000004</v>
      </c>
      <c r="F27" s="776">
        <v>2036.374538</v>
      </c>
      <c r="G27" s="777"/>
      <c r="H27" s="776">
        <v>248.06644800000001</v>
      </c>
      <c r="I27" s="531">
        <v>769.37615399999993</v>
      </c>
      <c r="J27" s="531">
        <v>1018.931936</v>
      </c>
      <c r="K27" s="532">
        <v>2036.374538</v>
      </c>
    </row>
    <row r="28" spans="2:12" ht="19.5" thickBot="1" x14ac:dyDescent="0.5">
      <c r="B28" s="167"/>
      <c r="C28" s="358">
        <v>36.034517213009934</v>
      </c>
      <c r="D28" s="358">
        <v>47.311924516276974</v>
      </c>
      <c r="E28" s="358">
        <v>22.95629598324274</v>
      </c>
      <c r="F28" s="358">
        <v>40.31443564178241</v>
      </c>
      <c r="G28" s="333"/>
      <c r="H28" s="358">
        <v>8.2136982731704649</v>
      </c>
      <c r="I28" s="358">
        <v>43.133355048828292</v>
      </c>
      <c r="J28" s="358">
        <v>48.850862220045315</v>
      </c>
      <c r="K28" s="359">
        <v>40.31443564178241</v>
      </c>
    </row>
    <row r="29" spans="2:12" ht="17.25" x14ac:dyDescent="0.4">
      <c r="B29" s="1083" t="s">
        <v>239</v>
      </c>
      <c r="C29" s="1083"/>
      <c r="D29" s="1083"/>
      <c r="E29" s="1083"/>
      <c r="F29" s="1083"/>
      <c r="G29" s="1083"/>
      <c r="H29" s="1083"/>
      <c r="I29" s="1083"/>
      <c r="J29" s="1083"/>
      <c r="K29" s="1083"/>
    </row>
    <row r="30" spans="2:12" ht="17.25" x14ac:dyDescent="0.4">
      <c r="B30" s="1040" t="s">
        <v>243</v>
      </c>
      <c r="C30" s="1040"/>
      <c r="D30" s="1040"/>
      <c r="E30" s="1040"/>
      <c r="F30" s="1040"/>
      <c r="G30" s="1040"/>
      <c r="H30" s="1040"/>
      <c r="I30" s="1040"/>
      <c r="J30" s="1040"/>
      <c r="K30" s="1040"/>
    </row>
    <row r="31" spans="2:12" ht="17.25" x14ac:dyDescent="0.4">
      <c r="B31" s="958"/>
      <c r="C31" s="199"/>
      <c r="D31" s="199"/>
      <c r="E31" s="199"/>
      <c r="F31" s="199"/>
      <c r="G31" s="199"/>
      <c r="H31" s="199"/>
      <c r="I31" s="199"/>
      <c r="J31" s="199"/>
      <c r="K31" s="199"/>
    </row>
    <row r="32" spans="2:12" ht="17.25" x14ac:dyDescent="0.4">
      <c r="B32" s="958"/>
      <c r="C32" s="199"/>
      <c r="D32" s="199"/>
      <c r="E32" s="199"/>
      <c r="F32" s="199"/>
      <c r="G32" s="199"/>
      <c r="H32" s="199"/>
      <c r="I32" s="199"/>
      <c r="J32" s="199"/>
      <c r="K32" s="199"/>
      <c r="L32" s="199"/>
    </row>
    <row r="33" spans="2:11" ht="18.75" x14ac:dyDescent="0.45">
      <c r="B33" s="958"/>
      <c r="C33" s="958"/>
      <c r="D33" s="958"/>
      <c r="E33" s="958"/>
      <c r="F33" s="958"/>
      <c r="G33" s="958"/>
      <c r="H33" s="958"/>
      <c r="I33" s="958"/>
      <c r="K33" s="55" t="s">
        <v>326</v>
      </c>
    </row>
    <row r="34" spans="2:11" ht="18.75" x14ac:dyDescent="0.45">
      <c r="B34" s="958"/>
      <c r="C34" s="958"/>
      <c r="D34" s="958"/>
      <c r="E34" s="958"/>
      <c r="F34" s="958"/>
      <c r="G34" s="958"/>
      <c r="H34" s="958"/>
      <c r="I34" s="958"/>
      <c r="K34" s="55" t="s">
        <v>576</v>
      </c>
    </row>
    <row r="35" spans="2:11" ht="18.75" x14ac:dyDescent="0.45">
      <c r="B35" s="958"/>
      <c r="C35" s="958"/>
      <c r="D35" s="958"/>
      <c r="E35" s="958"/>
      <c r="F35" s="958"/>
      <c r="G35" s="958"/>
      <c r="H35" s="958"/>
      <c r="I35" s="958"/>
      <c r="K35" s="55" t="s">
        <v>327</v>
      </c>
    </row>
    <row r="36" spans="2:11" ht="18.75" customHeight="1" x14ac:dyDescent="0.55000000000000004">
      <c r="B36" s="958"/>
      <c r="C36" s="958"/>
      <c r="D36" s="958"/>
      <c r="E36" s="958"/>
      <c r="F36" s="958"/>
      <c r="G36" s="958"/>
      <c r="H36" s="958"/>
      <c r="I36" s="958"/>
      <c r="J36" s="958"/>
      <c r="K36" s="64">
        <v>10</v>
      </c>
    </row>
    <row r="37" spans="2:11" ht="17.25" x14ac:dyDescent="0.4">
      <c r="B37" s="958"/>
      <c r="C37" s="958"/>
      <c r="D37" s="958"/>
      <c r="E37" s="958"/>
      <c r="F37" s="958"/>
      <c r="G37" s="958"/>
      <c r="H37" s="958"/>
      <c r="I37" s="958"/>
      <c r="J37" s="958"/>
      <c r="K37" s="958"/>
    </row>
    <row r="38" spans="2:11" ht="17.25" x14ac:dyDescent="0.4">
      <c r="B38" s="958"/>
      <c r="C38" s="958"/>
      <c r="D38" s="958"/>
      <c r="E38" s="958"/>
      <c r="F38" s="958"/>
      <c r="G38" s="958"/>
      <c r="H38" s="958"/>
      <c r="I38" s="958"/>
      <c r="J38" s="958"/>
      <c r="K38" s="958"/>
    </row>
  </sheetData>
  <mergeCells count="7">
    <mergeCell ref="B30:K30"/>
    <mergeCell ref="B3:B5"/>
    <mergeCell ref="C3:K3"/>
    <mergeCell ref="C4:F4"/>
    <mergeCell ref="G4:G5"/>
    <mergeCell ref="H4:K4"/>
    <mergeCell ref="B29:K29"/>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5"/>
  <sheetViews>
    <sheetView rightToLeft="1" view="pageBreakPreview" topLeftCell="A7" zoomScaleNormal="100" zoomScaleSheetLayoutView="100" workbookViewId="0">
      <selection activeCell="B22" sqref="B22"/>
    </sheetView>
  </sheetViews>
  <sheetFormatPr defaultRowHeight="15" x14ac:dyDescent="0.25"/>
  <cols>
    <col min="2" max="2" width="23" customWidth="1"/>
    <col min="3" max="3" width="13.125" customWidth="1"/>
    <col min="4" max="4" width="12.875" customWidth="1"/>
    <col min="5" max="5" width="13" customWidth="1"/>
    <col min="6" max="6" width="12" customWidth="1"/>
    <col min="7" max="7" width="12.75" customWidth="1"/>
    <col min="8" max="8" width="3.75" customWidth="1"/>
  </cols>
  <sheetData>
    <row r="1" spans="1:7" ht="15.75" thickBot="1" x14ac:dyDescent="0.3"/>
    <row r="2" spans="1:7" ht="24.75" thickBot="1" x14ac:dyDescent="0.65">
      <c r="B2" s="10" t="s">
        <v>53</v>
      </c>
      <c r="C2" s="8"/>
      <c r="D2" s="8"/>
      <c r="E2" s="8"/>
      <c r="F2" s="8"/>
      <c r="G2" s="11"/>
    </row>
    <row r="3" spans="1:7" ht="20.25" thickBot="1" x14ac:dyDescent="0.3">
      <c r="B3" s="1085" t="s">
        <v>226</v>
      </c>
      <c r="C3" s="1045" t="s">
        <v>58</v>
      </c>
      <c r="D3" s="1045"/>
      <c r="E3" s="1045"/>
      <c r="F3" s="1045"/>
      <c r="G3" s="1072"/>
    </row>
    <row r="4" spans="1:7" ht="39.75" customHeight="1" x14ac:dyDescent="0.25">
      <c r="B4" s="1086"/>
      <c r="C4" s="613" t="s">
        <v>54</v>
      </c>
      <c r="D4" s="613" t="s">
        <v>55</v>
      </c>
      <c r="E4" s="613" t="s">
        <v>56</v>
      </c>
      <c r="F4" s="616" t="s">
        <v>57</v>
      </c>
      <c r="G4" s="614" t="s">
        <v>18</v>
      </c>
    </row>
    <row r="5" spans="1:7" ht="18.75" x14ac:dyDescent="0.45">
      <c r="B5" s="152">
        <v>1398</v>
      </c>
      <c r="C5" s="192">
        <v>75367</v>
      </c>
      <c r="D5" s="192">
        <v>191937</v>
      </c>
      <c r="E5" s="192">
        <v>64258</v>
      </c>
      <c r="F5" s="192">
        <v>64524</v>
      </c>
      <c r="G5" s="193">
        <v>396086</v>
      </c>
    </row>
    <row r="6" spans="1:7" ht="18.75" x14ac:dyDescent="0.45">
      <c r="B6" s="224"/>
      <c r="C6" s="194">
        <v>-9.9192025434465592</v>
      </c>
      <c r="D6" s="194">
        <v>-7.1498715635385537</v>
      </c>
      <c r="E6" s="194">
        <v>5.7240165188634222</v>
      </c>
      <c r="F6" s="194">
        <v>-10.88091489185382</v>
      </c>
      <c r="G6" s="195">
        <v>-6.4873313123872691</v>
      </c>
    </row>
    <row r="7" spans="1:7" ht="18.75" x14ac:dyDescent="0.45">
      <c r="B7" s="396">
        <v>1399</v>
      </c>
      <c r="C7" s="617">
        <v>114863</v>
      </c>
      <c r="D7" s="617">
        <v>306706</v>
      </c>
      <c r="E7" s="617">
        <v>102321</v>
      </c>
      <c r="F7" s="617">
        <v>96002</v>
      </c>
      <c r="G7" s="618">
        <v>619892</v>
      </c>
    </row>
    <row r="8" spans="1:7" ht="18.75" x14ac:dyDescent="0.45">
      <c r="B8" s="95"/>
      <c r="C8" s="98">
        <v>52.404898695715616</v>
      </c>
      <c r="D8" s="98">
        <v>59.795141114011358</v>
      </c>
      <c r="E8" s="98">
        <v>59.234647825951612</v>
      </c>
      <c r="F8" s="98">
        <v>48.784948236315159</v>
      </c>
      <c r="G8" s="99">
        <v>56.50439551006599</v>
      </c>
    </row>
    <row r="9" spans="1:7" ht="18.75" x14ac:dyDescent="0.45">
      <c r="B9" s="396">
        <v>1400</v>
      </c>
      <c r="C9" s="617">
        <v>119846</v>
      </c>
      <c r="D9" s="617">
        <v>324735</v>
      </c>
      <c r="E9" s="617">
        <v>100065</v>
      </c>
      <c r="F9" s="617">
        <v>95525</v>
      </c>
      <c r="G9" s="618">
        <v>640171</v>
      </c>
    </row>
    <row r="10" spans="1:7" ht="18.75" x14ac:dyDescent="0.25">
      <c r="B10" s="592"/>
      <c r="C10" s="255">
        <v>4.3382116086120135</v>
      </c>
      <c r="D10" s="255">
        <v>5.8782677873924882</v>
      </c>
      <c r="E10" s="255">
        <v>-2.2048259887999535</v>
      </c>
      <c r="F10" s="255">
        <v>-0.49686464865314406</v>
      </c>
      <c r="G10" s="256">
        <v>3.2713763042594479</v>
      </c>
    </row>
    <row r="11" spans="1:7" ht="18.75" x14ac:dyDescent="0.45">
      <c r="B11" s="304">
        <v>1401</v>
      </c>
      <c r="C11" s="192">
        <v>132359</v>
      </c>
      <c r="D11" s="192">
        <v>340725</v>
      </c>
      <c r="E11" s="192">
        <v>105805</v>
      </c>
      <c r="F11" s="192">
        <v>100244</v>
      </c>
      <c r="G11" s="193">
        <v>679133</v>
      </c>
    </row>
    <row r="12" spans="1:7" ht="19.5" thickBot="1" x14ac:dyDescent="0.3">
      <c r="B12" s="792"/>
      <c r="C12" s="666">
        <v>10.440899153914202</v>
      </c>
      <c r="D12" s="666">
        <v>4.924014966049242</v>
      </c>
      <c r="E12" s="666">
        <v>5.7362714235746637</v>
      </c>
      <c r="F12" s="666">
        <v>4.9400680450143852</v>
      </c>
      <c r="G12" s="667">
        <v>6.0861863470854018</v>
      </c>
    </row>
    <row r="13" spans="1:7" ht="18.75" x14ac:dyDescent="0.45">
      <c r="A13" s="397"/>
      <c r="B13" s="95">
        <v>1400</v>
      </c>
      <c r="C13" s="98"/>
      <c r="D13" s="98"/>
      <c r="E13" s="98"/>
      <c r="F13" s="98"/>
      <c r="G13" s="99"/>
    </row>
    <row r="14" spans="1:7" ht="18.75" x14ac:dyDescent="0.45">
      <c r="B14" s="95" t="s">
        <v>3</v>
      </c>
      <c r="C14" s="620">
        <v>31855</v>
      </c>
      <c r="D14" s="620">
        <v>86964</v>
      </c>
      <c r="E14" s="620">
        <v>26416</v>
      </c>
      <c r="F14" s="620">
        <v>25408</v>
      </c>
      <c r="G14" s="398">
        <v>170643</v>
      </c>
    </row>
    <row r="15" spans="1:7" ht="18.75" x14ac:dyDescent="0.45">
      <c r="B15" s="95"/>
      <c r="C15" s="98">
        <v>-16.972919435973623</v>
      </c>
      <c r="D15" s="98">
        <v>-17.646947414274763</v>
      </c>
      <c r="E15" s="98">
        <v>-24.965203806277515</v>
      </c>
      <c r="F15" s="98">
        <v>-20.557796329299933</v>
      </c>
      <c r="G15" s="99">
        <v>-19.185523362095907</v>
      </c>
    </row>
    <row r="16" spans="1:7" ht="18.75" x14ac:dyDescent="0.45">
      <c r="B16" s="95">
        <v>1401</v>
      </c>
      <c r="C16" s="98"/>
      <c r="D16" s="98"/>
      <c r="E16" s="98"/>
      <c r="F16" s="98"/>
      <c r="G16" s="99"/>
    </row>
    <row r="17" spans="2:8" ht="18.75" x14ac:dyDescent="0.45">
      <c r="B17" s="95" t="s">
        <v>0</v>
      </c>
      <c r="C17" s="620">
        <v>22842</v>
      </c>
      <c r="D17" s="620">
        <v>60057</v>
      </c>
      <c r="E17" s="620">
        <v>18338</v>
      </c>
      <c r="F17" s="620">
        <v>17133</v>
      </c>
      <c r="G17" s="398">
        <v>118370</v>
      </c>
    </row>
    <row r="18" spans="2:8" ht="18.75" x14ac:dyDescent="0.45">
      <c r="B18" s="95"/>
      <c r="C18" s="98">
        <v>-13.144986501387891</v>
      </c>
      <c r="D18" s="98">
        <v>-11.662695260788993</v>
      </c>
      <c r="E18" s="98">
        <v>-17.336819329246296</v>
      </c>
      <c r="F18" s="98">
        <v>-21.180475686617285</v>
      </c>
      <c r="G18" s="99">
        <v>-14.352488314544956</v>
      </c>
    </row>
    <row r="19" spans="2:8" ht="18.75" x14ac:dyDescent="0.45">
      <c r="B19" s="170" t="s">
        <v>2</v>
      </c>
      <c r="C19" s="192">
        <v>32165</v>
      </c>
      <c r="D19" s="192">
        <v>83966</v>
      </c>
      <c r="E19" s="192">
        <v>24555</v>
      </c>
      <c r="F19" s="192">
        <v>23467</v>
      </c>
      <c r="G19" s="533">
        <v>164153</v>
      </c>
    </row>
    <row r="20" spans="2:8" ht="18.75" x14ac:dyDescent="0.45">
      <c r="B20" s="170"/>
      <c r="C20" s="194">
        <v>7.7771076263235557</v>
      </c>
      <c r="D20" s="194">
        <v>1.3739315207417917</v>
      </c>
      <c r="E20" s="194">
        <v>-1.9799608798052049</v>
      </c>
      <c r="F20" s="194">
        <v>2.1592442645074215</v>
      </c>
      <c r="G20" s="195">
        <v>2.1525383648424992</v>
      </c>
    </row>
    <row r="21" spans="2:8" ht="18.75" x14ac:dyDescent="0.45">
      <c r="B21" s="170" t="s">
        <v>1</v>
      </c>
      <c r="C21" s="192">
        <v>34546</v>
      </c>
      <c r="D21" s="192">
        <v>87553</v>
      </c>
      <c r="E21" s="192">
        <v>27477</v>
      </c>
      <c r="F21" s="192">
        <v>26281</v>
      </c>
      <c r="G21" s="533">
        <v>175857</v>
      </c>
    </row>
    <row r="22" spans="2:8" ht="18.75" x14ac:dyDescent="0.45">
      <c r="B22" s="170"/>
      <c r="C22" s="194">
        <v>8.4714895754835311</v>
      </c>
      <c r="D22" s="194">
        <v>0.68539623032073393</v>
      </c>
      <c r="E22" s="194">
        <v>4.0243810100704138</v>
      </c>
      <c r="F22" s="194">
        <v>3.4318548545790861</v>
      </c>
      <c r="G22" s="195">
        <v>3.0645615022153407</v>
      </c>
    </row>
    <row r="23" spans="2:8" ht="18.75" x14ac:dyDescent="0.45">
      <c r="B23" s="170" t="s">
        <v>3</v>
      </c>
      <c r="C23" s="192">
        <v>42806</v>
      </c>
      <c r="D23" s="192">
        <v>109149</v>
      </c>
      <c r="E23" s="192">
        <v>35435</v>
      </c>
      <c r="F23" s="192">
        <v>33363</v>
      </c>
      <c r="G23" s="533">
        <v>220753</v>
      </c>
    </row>
    <row r="24" spans="2:8" ht="18.75" x14ac:dyDescent="0.45">
      <c r="B24" s="170"/>
      <c r="C24" s="194">
        <v>34.377648720765961</v>
      </c>
      <c r="D24" s="194">
        <v>25.510556092176074</v>
      </c>
      <c r="E24" s="194">
        <v>34.142186553603892</v>
      </c>
      <c r="F24" s="194">
        <v>31.309036523929478</v>
      </c>
      <c r="G24" s="195">
        <v>29.365400280116972</v>
      </c>
    </row>
    <row r="25" spans="2:8" ht="18.75" x14ac:dyDescent="0.45">
      <c r="B25" s="100">
        <v>1402</v>
      </c>
      <c r="C25" s="668"/>
      <c r="D25" s="668"/>
      <c r="E25" s="668"/>
      <c r="F25" s="668"/>
      <c r="G25" s="669"/>
    </row>
    <row r="26" spans="2:8" ht="18.75" x14ac:dyDescent="0.45">
      <c r="B26" s="196" t="s">
        <v>0</v>
      </c>
      <c r="C26" s="113" t="s">
        <v>260</v>
      </c>
      <c r="D26" s="113" t="s">
        <v>260</v>
      </c>
      <c r="E26" s="113" t="s">
        <v>260</v>
      </c>
      <c r="F26" s="113" t="s">
        <v>260</v>
      </c>
      <c r="G26" s="114" t="s">
        <v>260</v>
      </c>
    </row>
    <row r="27" spans="2:8" ht="19.5" thickBot="1" x14ac:dyDescent="0.5">
      <c r="B27" s="101"/>
      <c r="C27" s="128" t="s">
        <v>260</v>
      </c>
      <c r="D27" s="128" t="s">
        <v>260</v>
      </c>
      <c r="E27" s="128" t="s">
        <v>260</v>
      </c>
      <c r="F27" s="128" t="s">
        <v>260</v>
      </c>
      <c r="G27" s="129" t="s">
        <v>260</v>
      </c>
    </row>
    <row r="28" spans="2:8" ht="17.25" x14ac:dyDescent="0.4">
      <c r="B28" s="1087" t="s">
        <v>241</v>
      </c>
      <c r="C28" s="1087"/>
      <c r="D28" s="1087"/>
      <c r="E28" s="1087"/>
      <c r="F28" s="1087"/>
      <c r="G28" s="1087"/>
    </row>
    <row r="29" spans="2:8" ht="17.25" customHeight="1" x14ac:dyDescent="0.25">
      <c r="B29" s="1088" t="s">
        <v>242</v>
      </c>
      <c r="C29" s="1088"/>
      <c r="D29" s="1088"/>
      <c r="E29" s="1088"/>
      <c r="F29" s="1088"/>
      <c r="G29" s="1088"/>
      <c r="H29" s="1089"/>
    </row>
    <row r="30" spans="2:8" ht="17.25" x14ac:dyDescent="0.4">
      <c r="B30" s="615"/>
      <c r="C30" s="615"/>
      <c r="D30" s="615"/>
      <c r="E30" s="615"/>
      <c r="F30" s="615"/>
      <c r="G30" s="615"/>
    </row>
    <row r="31" spans="2:8" ht="18.75" x14ac:dyDescent="0.45">
      <c r="B31" s="615"/>
      <c r="C31" s="615"/>
      <c r="D31" s="615"/>
      <c r="E31" s="615"/>
      <c r="F31" s="615"/>
      <c r="G31" s="2" t="s">
        <v>326</v>
      </c>
    </row>
    <row r="32" spans="2:8" ht="18.75" x14ac:dyDescent="0.45">
      <c r="B32" s="615"/>
      <c r="C32" s="615"/>
      <c r="D32" s="615"/>
      <c r="E32" s="615"/>
      <c r="F32" s="615"/>
      <c r="G32" s="2" t="s">
        <v>576</v>
      </c>
    </row>
    <row r="33" spans="2:8" ht="18.75" x14ac:dyDescent="0.45">
      <c r="B33" s="615"/>
      <c r="C33" s="615"/>
      <c r="D33" s="615"/>
      <c r="E33" s="615"/>
      <c r="F33" s="615"/>
      <c r="G33" s="2" t="s">
        <v>327</v>
      </c>
    </row>
    <row r="34" spans="2:8" ht="21.75" x14ac:dyDescent="0.55000000000000004">
      <c r="B34" s="615"/>
      <c r="C34" s="615"/>
      <c r="D34" s="615"/>
      <c r="E34" s="615"/>
      <c r="F34" s="615"/>
      <c r="G34" s="63">
        <v>11</v>
      </c>
      <c r="H34" s="68"/>
    </row>
    <row r="35" spans="2:8" ht="17.25" x14ac:dyDescent="0.4">
      <c r="B35" s="27"/>
      <c r="C35" s="27"/>
      <c r="D35" s="27"/>
      <c r="E35" s="27"/>
      <c r="F35" s="27"/>
      <c r="G35" s="27"/>
    </row>
  </sheetData>
  <mergeCells count="4">
    <mergeCell ref="B3:B4"/>
    <mergeCell ref="C3:G3"/>
    <mergeCell ref="B28:G28"/>
    <mergeCell ref="B29:H29"/>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4BC7-BEEB-4DAB-8B6E-79302592810B}">
  <dimension ref="B1:P81"/>
  <sheetViews>
    <sheetView rightToLeft="1" view="pageBreakPreview" topLeftCell="A13" zoomScale="85" zoomScaleNormal="100" zoomScaleSheetLayoutView="85" workbookViewId="0">
      <selection activeCell="H34" sqref="H34"/>
    </sheetView>
  </sheetViews>
  <sheetFormatPr defaultColWidth="9.125" defaultRowHeight="15" x14ac:dyDescent="0.25"/>
  <cols>
    <col min="1" max="1" width="9" style="492" customWidth="1"/>
    <col min="2" max="2" width="14.25" style="492" customWidth="1"/>
    <col min="3" max="3" width="9.125" style="492"/>
    <col min="4" max="4" width="9.75" style="492" customWidth="1"/>
    <col min="5" max="5" width="7.625" style="492" customWidth="1"/>
    <col min="6" max="6" width="10.125" style="492" bestFit="1" customWidth="1"/>
    <col min="7" max="7" width="13.375" style="492" customWidth="1"/>
    <col min="8" max="8" width="14.375" style="492" customWidth="1"/>
    <col min="9" max="9" width="10.875" style="492" bestFit="1" customWidth="1"/>
    <col min="10" max="10" width="10.625" style="492" customWidth="1"/>
    <col min="11" max="11" width="7.875" style="492" customWidth="1"/>
    <col min="12" max="12" width="9.375" style="492" customWidth="1"/>
    <col min="13" max="13" width="6.875" style="492" customWidth="1"/>
    <col min="14" max="14" width="11" style="492" customWidth="1"/>
    <col min="15" max="15" width="16.375" style="492" customWidth="1"/>
    <col min="16" max="16" width="3.75" style="492" customWidth="1"/>
    <col min="17" max="16384" width="9.125" style="492"/>
  </cols>
  <sheetData>
    <row r="1" spans="2:15" ht="15.75" thickBot="1" x14ac:dyDescent="0.3"/>
    <row r="2" spans="2:15" customFormat="1" ht="30" customHeight="1" thickBot="1" x14ac:dyDescent="0.65">
      <c r="B2" s="1091" t="s">
        <v>440</v>
      </c>
      <c r="C2" s="1092"/>
      <c r="D2" s="1092"/>
      <c r="E2" s="1092"/>
      <c r="F2" s="1092"/>
      <c r="G2" s="1092"/>
      <c r="H2" s="1092"/>
      <c r="I2" s="1092"/>
      <c r="J2" s="1092"/>
      <c r="K2" s="1092"/>
      <c r="L2" s="1092"/>
      <c r="M2" s="1092"/>
      <c r="N2" s="1092"/>
      <c r="O2" s="1093"/>
    </row>
    <row r="3" spans="2:15" ht="30.75" customHeight="1" thickBot="1" x14ac:dyDescent="0.3">
      <c r="B3" s="1094"/>
      <c r="C3" s="1096" t="s">
        <v>180</v>
      </c>
      <c r="D3" s="1096"/>
      <c r="E3" s="1096"/>
      <c r="F3" s="1096"/>
      <c r="G3" s="1096"/>
      <c r="H3" s="1096"/>
      <c r="I3" s="1096"/>
      <c r="J3" s="1096"/>
      <c r="K3" s="1096"/>
      <c r="L3" s="1096"/>
      <c r="M3" s="1096"/>
      <c r="N3" s="1096"/>
      <c r="O3" s="1097"/>
    </row>
    <row r="4" spans="2:15" ht="38.25" thickBot="1" x14ac:dyDescent="0.3">
      <c r="B4" s="1095"/>
      <c r="C4" s="493" t="s">
        <v>59</v>
      </c>
      <c r="D4" s="494" t="s">
        <v>69</v>
      </c>
      <c r="E4" s="495" t="s">
        <v>60</v>
      </c>
      <c r="F4" s="494" t="s">
        <v>61</v>
      </c>
      <c r="G4" s="494" t="s">
        <v>62</v>
      </c>
      <c r="H4" s="494" t="s">
        <v>63</v>
      </c>
      <c r="I4" s="494" t="s">
        <v>64</v>
      </c>
      <c r="J4" s="495" t="s">
        <v>65</v>
      </c>
      <c r="K4" s="495" t="s">
        <v>66</v>
      </c>
      <c r="L4" s="494" t="s">
        <v>70</v>
      </c>
      <c r="M4" s="495" t="s">
        <v>67</v>
      </c>
      <c r="N4" s="494" t="s">
        <v>68</v>
      </c>
      <c r="O4" s="496" t="s">
        <v>71</v>
      </c>
    </row>
    <row r="5" spans="2:15" ht="18.75" x14ac:dyDescent="0.25">
      <c r="B5" s="497">
        <v>1398</v>
      </c>
      <c r="C5" s="498">
        <v>41.2</v>
      </c>
      <c r="D5" s="498">
        <v>52.650017516640844</v>
      </c>
      <c r="E5" s="498">
        <v>23.564292096499045</v>
      </c>
      <c r="F5" s="500">
        <v>53.408029878618123</v>
      </c>
      <c r="G5" s="498">
        <v>26.491192273685655</v>
      </c>
      <c r="H5" s="498">
        <v>56.840414659074298</v>
      </c>
      <c r="I5" s="498">
        <v>25.998058880621173</v>
      </c>
      <c r="J5" s="498">
        <v>56.731863249715587</v>
      </c>
      <c r="K5" s="498">
        <v>16.751178190061438</v>
      </c>
      <c r="L5" s="498">
        <v>50.179806362378969</v>
      </c>
      <c r="M5" s="498">
        <v>20.102498398462515</v>
      </c>
      <c r="N5" s="498">
        <v>50.274061413331737</v>
      </c>
      <c r="O5" s="499">
        <v>44.221619685885315</v>
      </c>
    </row>
    <row r="6" spans="2:15" ht="18.75" x14ac:dyDescent="0.25">
      <c r="B6" s="497">
        <v>1399</v>
      </c>
      <c r="C6" s="498">
        <v>47.11215029945032</v>
      </c>
      <c r="D6" s="498">
        <v>55.106389954427726</v>
      </c>
      <c r="E6" s="501">
        <v>34.216408098869294</v>
      </c>
      <c r="F6" s="502">
        <v>40.877967133292742</v>
      </c>
      <c r="G6" s="503">
        <v>31.256049037530886</v>
      </c>
      <c r="H6" s="498">
        <v>58.685533420219684</v>
      </c>
      <c r="I6" s="498">
        <v>26.318492271350081</v>
      </c>
      <c r="J6" s="498">
        <v>87.123202433628308</v>
      </c>
      <c r="K6" s="498">
        <v>30.887537683306931</v>
      </c>
      <c r="L6" s="498">
        <v>36.344937680358584</v>
      </c>
      <c r="M6" s="498">
        <v>17.900576061446529</v>
      </c>
      <c r="N6" s="498">
        <v>33.745146487822097</v>
      </c>
      <c r="O6" s="499">
        <v>47.305877762406425</v>
      </c>
    </row>
    <row r="7" spans="2:15" ht="18.75" x14ac:dyDescent="0.25">
      <c r="B7" s="507">
        <v>1400</v>
      </c>
      <c r="C7" s="593">
        <v>46.237068845328082</v>
      </c>
      <c r="D7" s="593">
        <v>49.08579762835825</v>
      </c>
      <c r="E7" s="594">
        <v>33.393740510359038</v>
      </c>
      <c r="F7" s="597">
        <v>57.101582329751011</v>
      </c>
      <c r="G7" s="595">
        <v>46.130842652902402</v>
      </c>
      <c r="H7" s="593">
        <v>48.021041104462483</v>
      </c>
      <c r="I7" s="593">
        <v>45.515895601268397</v>
      </c>
      <c r="J7" s="593">
        <v>42.41192662245291</v>
      </c>
      <c r="K7" s="593">
        <v>2.9942223610243559</v>
      </c>
      <c r="L7" s="593">
        <v>37.970864386553473</v>
      </c>
      <c r="M7" s="593">
        <v>27.280130293159615</v>
      </c>
      <c r="N7" s="593">
        <v>64.303099615847003</v>
      </c>
      <c r="O7" s="596">
        <v>42.295374093962948</v>
      </c>
    </row>
    <row r="8" spans="2:15" ht="19.5" thickBot="1" x14ac:dyDescent="0.3">
      <c r="B8" s="772" t="s">
        <v>486</v>
      </c>
      <c r="C8" s="691">
        <v>46.5</v>
      </c>
      <c r="D8" s="691">
        <v>54.6</v>
      </c>
      <c r="E8" s="691">
        <v>28.8</v>
      </c>
      <c r="F8" s="691">
        <v>45.9</v>
      </c>
      <c r="G8" s="691">
        <v>48.3</v>
      </c>
      <c r="H8" s="691">
        <v>33.299999999999997</v>
      </c>
      <c r="I8" s="691">
        <v>41.9</v>
      </c>
      <c r="J8" s="691">
        <v>32.299999999999997</v>
      </c>
      <c r="K8" s="691">
        <v>19.3</v>
      </c>
      <c r="L8" s="691">
        <v>37.799999999999997</v>
      </c>
      <c r="M8" s="691">
        <v>35.1</v>
      </c>
      <c r="N8" s="691">
        <v>80</v>
      </c>
      <c r="O8" s="692">
        <v>38.299999999999997</v>
      </c>
    </row>
    <row r="9" spans="2:15" ht="21" customHeight="1" x14ac:dyDescent="0.25">
      <c r="B9" s="1098" t="s">
        <v>573</v>
      </c>
      <c r="C9" s="1099"/>
      <c r="D9" s="1099"/>
      <c r="E9" s="1099"/>
      <c r="F9" s="1099"/>
      <c r="G9" s="1099"/>
      <c r="H9" s="1099"/>
      <c r="I9" s="1099"/>
      <c r="J9" s="1099"/>
      <c r="K9" s="1099"/>
      <c r="L9" s="1099"/>
      <c r="M9" s="1099"/>
      <c r="N9" s="1099"/>
      <c r="O9" s="1100"/>
    </row>
    <row r="10" spans="2:15" ht="18.75" x14ac:dyDescent="0.25">
      <c r="B10" s="796">
        <v>1400</v>
      </c>
      <c r="C10" s="797"/>
      <c r="D10" s="797"/>
      <c r="E10" s="797"/>
      <c r="F10" s="797"/>
      <c r="G10" s="797"/>
      <c r="H10" s="797"/>
      <c r="I10" s="797"/>
      <c r="J10" s="797"/>
      <c r="K10" s="797"/>
      <c r="L10" s="797"/>
      <c r="M10" s="797"/>
      <c r="N10" s="797"/>
      <c r="O10" s="798"/>
    </row>
    <row r="11" spans="2:15" ht="18.75" x14ac:dyDescent="0.25">
      <c r="B11" s="795" t="s">
        <v>3</v>
      </c>
      <c r="C11" s="510">
        <v>4.6484601975595581</v>
      </c>
      <c r="D11" s="511">
        <v>3.3399580435022642</v>
      </c>
      <c r="E11" s="511">
        <v>5.2387543252595066</v>
      </c>
      <c r="F11" s="511">
        <v>7.2003113648157751</v>
      </c>
      <c r="G11" s="511">
        <v>6.467814678146766</v>
      </c>
      <c r="H11" s="511">
        <v>4.3122298499872898</v>
      </c>
      <c r="I11" s="511">
        <v>5.0662182047509106</v>
      </c>
      <c r="J11" s="511">
        <v>3.9385745625223194</v>
      </c>
      <c r="K11" s="511">
        <v>-1.1453744493392151</v>
      </c>
      <c r="L11" s="511">
        <v>5.0423834455248056</v>
      </c>
      <c r="M11" s="511">
        <v>1.3117677024961978</v>
      </c>
      <c r="N11" s="511">
        <v>9.8817966903073255</v>
      </c>
      <c r="O11" s="512">
        <v>2.6479850890160037</v>
      </c>
    </row>
    <row r="12" spans="2:15" ht="18.75" x14ac:dyDescent="0.25">
      <c r="B12" s="509"/>
      <c r="C12" s="504" t="s">
        <v>380</v>
      </c>
      <c r="D12" s="504" t="s">
        <v>480</v>
      </c>
      <c r="E12" s="504" t="s">
        <v>380</v>
      </c>
      <c r="F12" s="504" t="s">
        <v>381</v>
      </c>
      <c r="G12" s="504" t="s">
        <v>382</v>
      </c>
      <c r="H12" s="504" t="s">
        <v>383</v>
      </c>
      <c r="I12" s="504" t="s">
        <v>384</v>
      </c>
      <c r="J12" s="504" t="s">
        <v>375</v>
      </c>
      <c r="K12" s="504" t="s">
        <v>385</v>
      </c>
      <c r="L12" s="504" t="s">
        <v>386</v>
      </c>
      <c r="M12" s="504" t="s">
        <v>387</v>
      </c>
      <c r="N12" s="504" t="s">
        <v>388</v>
      </c>
      <c r="O12" s="506" t="s">
        <v>389</v>
      </c>
    </row>
    <row r="13" spans="2:15" ht="18.75" x14ac:dyDescent="0.25">
      <c r="B13" s="507">
        <v>1401</v>
      </c>
      <c r="C13" s="505"/>
      <c r="D13" s="504"/>
      <c r="E13" s="504"/>
      <c r="F13" s="504"/>
      <c r="G13" s="504"/>
      <c r="H13" s="504"/>
      <c r="I13" s="504"/>
      <c r="J13" s="504"/>
      <c r="K13" s="504"/>
      <c r="L13" s="504"/>
      <c r="M13" s="504"/>
      <c r="N13" s="504"/>
      <c r="O13" s="506"/>
    </row>
    <row r="14" spans="2:15" ht="18.75" x14ac:dyDescent="0.25">
      <c r="B14" s="508" t="s">
        <v>0</v>
      </c>
      <c r="C14" s="510">
        <v>10.417823431426982</v>
      </c>
      <c r="D14" s="511">
        <v>17.55435653613975</v>
      </c>
      <c r="E14" s="511">
        <v>6.8586835010192573</v>
      </c>
      <c r="F14" s="511">
        <v>9.2278833353503416</v>
      </c>
      <c r="G14" s="511">
        <v>4.8329642822759524</v>
      </c>
      <c r="H14" s="511">
        <v>7.4440598644761593</v>
      </c>
      <c r="I14" s="511">
        <v>7.573029211684684</v>
      </c>
      <c r="J14" s="511">
        <v>7.3430520787316453</v>
      </c>
      <c r="K14" s="511">
        <v>4.708853238264993</v>
      </c>
      <c r="L14" s="511">
        <v>5.500504361241326</v>
      </c>
      <c r="M14" s="511">
        <v>0.628535512256434</v>
      </c>
      <c r="N14" s="511">
        <v>20.81386771576102</v>
      </c>
      <c r="O14" s="512">
        <v>8.659445244505676</v>
      </c>
    </row>
    <row r="15" spans="2:15" ht="18.75" x14ac:dyDescent="0.25">
      <c r="B15" s="509"/>
      <c r="C15" s="504" t="s">
        <v>390</v>
      </c>
      <c r="D15" s="504" t="s">
        <v>379</v>
      </c>
      <c r="E15" s="504" t="s">
        <v>391</v>
      </c>
      <c r="F15" s="504" t="s">
        <v>392</v>
      </c>
      <c r="G15" s="504" t="s">
        <v>393</v>
      </c>
      <c r="H15" s="504" t="s">
        <v>394</v>
      </c>
      <c r="I15" s="504" t="s">
        <v>395</v>
      </c>
      <c r="J15" s="504" t="s">
        <v>396</v>
      </c>
      <c r="K15" s="504" t="s">
        <v>397</v>
      </c>
      <c r="L15" s="504" t="s">
        <v>398</v>
      </c>
      <c r="M15" s="504" t="s">
        <v>399</v>
      </c>
      <c r="N15" s="504" t="s">
        <v>400</v>
      </c>
      <c r="O15" s="506" t="s">
        <v>401</v>
      </c>
    </row>
    <row r="16" spans="2:15" ht="18.75" x14ac:dyDescent="0.25">
      <c r="B16" s="535" t="s">
        <v>2</v>
      </c>
      <c r="C16" s="536">
        <v>16.047520271544386</v>
      </c>
      <c r="D16" s="537">
        <v>23.249261531470111</v>
      </c>
      <c r="E16" s="537">
        <v>8.0800000000000267</v>
      </c>
      <c r="F16" s="537">
        <v>11.151736745886652</v>
      </c>
      <c r="G16" s="537">
        <v>12.397832675176772</v>
      </c>
      <c r="H16" s="537">
        <v>10.367513611615252</v>
      </c>
      <c r="I16" s="537">
        <v>17.436994327164527</v>
      </c>
      <c r="J16" s="537">
        <v>8.5874982852439388</v>
      </c>
      <c r="K16" s="537">
        <v>5.3624627606752853</v>
      </c>
      <c r="L16" s="537">
        <v>13.96512935883014</v>
      </c>
      <c r="M16" s="537">
        <v>1.7364147407870263</v>
      </c>
      <c r="N16" s="537">
        <v>25.898036023201357</v>
      </c>
      <c r="O16" s="538">
        <v>11.807076178402681</v>
      </c>
    </row>
    <row r="17" spans="2:15" ht="18.75" x14ac:dyDescent="0.25">
      <c r="B17" s="535"/>
      <c r="C17" s="534" t="s">
        <v>402</v>
      </c>
      <c r="D17" s="537" t="s">
        <v>376</v>
      </c>
      <c r="E17" s="537" t="s">
        <v>403</v>
      </c>
      <c r="F17" s="537" t="s">
        <v>404</v>
      </c>
      <c r="G17" s="537" t="s">
        <v>405</v>
      </c>
      <c r="H17" s="537" t="s">
        <v>398</v>
      </c>
      <c r="I17" s="537" t="s">
        <v>406</v>
      </c>
      <c r="J17" s="537" t="s">
        <v>407</v>
      </c>
      <c r="K17" s="537" t="s">
        <v>408</v>
      </c>
      <c r="L17" s="537" t="s">
        <v>409</v>
      </c>
      <c r="M17" s="537" t="s">
        <v>410</v>
      </c>
      <c r="N17" s="537" t="s">
        <v>411</v>
      </c>
      <c r="O17" s="538" t="s">
        <v>412</v>
      </c>
    </row>
    <row r="18" spans="2:15" ht="18.75" x14ac:dyDescent="0.25">
      <c r="B18" s="535" t="s">
        <v>1</v>
      </c>
      <c r="C18" s="537">
        <v>7.9406348174628931</v>
      </c>
      <c r="D18" s="537">
        <v>3.4770104347184798</v>
      </c>
      <c r="E18" s="537">
        <v>1.7992370323976417</v>
      </c>
      <c r="F18" s="537">
        <v>10.361842105263165</v>
      </c>
      <c r="G18" s="537">
        <v>15.899991829397806</v>
      </c>
      <c r="H18" s="537">
        <v>5.8047276464542534</v>
      </c>
      <c r="I18" s="537">
        <v>5.6461830852074542</v>
      </c>
      <c r="J18" s="537">
        <v>5.6680843896071309</v>
      </c>
      <c r="K18" s="537">
        <v>3.5545980880570909</v>
      </c>
      <c r="L18" s="537">
        <v>6.6623895770616741</v>
      </c>
      <c r="M18" s="537">
        <v>32.453339882121782</v>
      </c>
      <c r="N18" s="537">
        <v>8.2686711930165018</v>
      </c>
      <c r="O18" s="538">
        <v>8.5038396124310651</v>
      </c>
    </row>
    <row r="19" spans="2:15" ht="18.75" x14ac:dyDescent="0.25">
      <c r="B19" s="535"/>
      <c r="C19" s="537" t="s">
        <v>420</v>
      </c>
      <c r="D19" s="537" t="s">
        <v>376</v>
      </c>
      <c r="E19" s="537" t="s">
        <v>446</v>
      </c>
      <c r="F19" s="537" t="s">
        <v>447</v>
      </c>
      <c r="G19" s="537" t="s">
        <v>448</v>
      </c>
      <c r="H19" s="537" t="s">
        <v>449</v>
      </c>
      <c r="I19" s="537" t="s">
        <v>450</v>
      </c>
      <c r="J19" s="537" t="s">
        <v>473</v>
      </c>
      <c r="K19" s="537" t="s">
        <v>451</v>
      </c>
      <c r="L19" s="537" t="s">
        <v>412</v>
      </c>
      <c r="M19" s="537" t="s">
        <v>403</v>
      </c>
      <c r="N19" s="537" t="s">
        <v>474</v>
      </c>
      <c r="O19" s="538" t="s">
        <v>417</v>
      </c>
    </row>
    <row r="20" spans="2:15" ht="18.75" x14ac:dyDescent="0.25">
      <c r="B20" s="672" t="s">
        <v>3</v>
      </c>
      <c r="C20" s="534">
        <v>3.2065435568044904</v>
      </c>
      <c r="D20" s="673">
        <v>2.2199258836944011</v>
      </c>
      <c r="E20" s="673">
        <v>0.60406062978914576</v>
      </c>
      <c r="F20" s="673">
        <v>3.2109470261482187</v>
      </c>
      <c r="G20" s="673">
        <v>3.482551991540376</v>
      </c>
      <c r="H20" s="673">
        <v>2.5294323347709593</v>
      </c>
      <c r="I20" s="673">
        <v>1.6265647252829751</v>
      </c>
      <c r="J20" s="673">
        <v>7.1374486908699453</v>
      </c>
      <c r="K20" s="673">
        <v>4.1607073202444553</v>
      </c>
      <c r="L20" s="673">
        <v>2.9056586313792536</v>
      </c>
      <c r="M20" s="673">
        <v>2.3824974506350571</v>
      </c>
      <c r="N20" s="673">
        <v>2.3441582680104602</v>
      </c>
      <c r="O20" s="674">
        <v>3.7144349973875279</v>
      </c>
    </row>
    <row r="21" spans="2:15" ht="18.75" x14ac:dyDescent="0.25">
      <c r="B21" s="535"/>
      <c r="C21" s="536" t="s">
        <v>494</v>
      </c>
      <c r="D21" s="537" t="s">
        <v>495</v>
      </c>
      <c r="E21" s="537" t="s">
        <v>496</v>
      </c>
      <c r="F21" s="537" t="s">
        <v>497</v>
      </c>
      <c r="G21" s="537" t="s">
        <v>498</v>
      </c>
      <c r="H21" s="537" t="s">
        <v>499</v>
      </c>
      <c r="I21" s="537" t="s">
        <v>416</v>
      </c>
      <c r="J21" s="537" t="s">
        <v>500</v>
      </c>
      <c r="K21" s="537" t="s">
        <v>501</v>
      </c>
      <c r="L21" s="537" t="s">
        <v>500</v>
      </c>
      <c r="M21" s="537" t="s">
        <v>502</v>
      </c>
      <c r="N21" s="537" t="s">
        <v>503</v>
      </c>
      <c r="O21" s="538" t="s">
        <v>435</v>
      </c>
    </row>
    <row r="22" spans="2:15" ht="18.75" x14ac:dyDescent="0.25">
      <c r="B22" s="815" t="s">
        <v>581</v>
      </c>
      <c r="C22" s="519"/>
      <c r="D22" s="519"/>
      <c r="E22" s="519"/>
      <c r="F22" s="519"/>
      <c r="G22" s="519"/>
      <c r="H22" s="519"/>
      <c r="I22" s="519"/>
      <c r="J22" s="519"/>
      <c r="K22" s="519"/>
      <c r="L22" s="519"/>
      <c r="M22" s="519"/>
      <c r="N22" s="519"/>
      <c r="O22" s="520"/>
    </row>
    <row r="23" spans="2:15" ht="18.75" x14ac:dyDescent="0.25">
      <c r="B23" s="816" t="s">
        <v>367</v>
      </c>
      <c r="C23" s="231" t="s">
        <v>260</v>
      </c>
      <c r="D23" s="231" t="s">
        <v>260</v>
      </c>
      <c r="E23" s="231" t="s">
        <v>260</v>
      </c>
      <c r="F23" s="231" t="s">
        <v>260</v>
      </c>
      <c r="G23" s="231" t="s">
        <v>260</v>
      </c>
      <c r="H23" s="231" t="s">
        <v>260</v>
      </c>
      <c r="I23" s="231" t="s">
        <v>260</v>
      </c>
      <c r="J23" s="992" t="s">
        <v>260</v>
      </c>
      <c r="K23" s="991" t="s">
        <v>260</v>
      </c>
      <c r="L23" s="231" t="s">
        <v>260</v>
      </c>
      <c r="M23" s="113" t="s">
        <v>260</v>
      </c>
      <c r="N23" s="991" t="s">
        <v>260</v>
      </c>
      <c r="O23" s="232" t="s">
        <v>260</v>
      </c>
    </row>
    <row r="24" spans="2:15" ht="19.5" thickBot="1" x14ac:dyDescent="0.3">
      <c r="B24" s="817"/>
      <c r="C24" s="231" t="s">
        <v>260</v>
      </c>
      <c r="D24" s="231" t="s">
        <v>260</v>
      </c>
      <c r="E24" s="231" t="s">
        <v>260</v>
      </c>
      <c r="F24" s="231" t="s">
        <v>260</v>
      </c>
      <c r="G24" s="231" t="s">
        <v>260</v>
      </c>
      <c r="H24" s="231" t="s">
        <v>260</v>
      </c>
      <c r="I24" s="231" t="s">
        <v>260</v>
      </c>
      <c r="J24" s="992" t="s">
        <v>260</v>
      </c>
      <c r="K24" s="991" t="s">
        <v>260</v>
      </c>
      <c r="L24" s="231" t="s">
        <v>260</v>
      </c>
      <c r="M24" s="128" t="s">
        <v>260</v>
      </c>
      <c r="N24" s="991" t="s">
        <v>260</v>
      </c>
      <c r="O24" s="232" t="s">
        <v>260</v>
      </c>
    </row>
    <row r="25" spans="2:15" ht="15.75" x14ac:dyDescent="0.25">
      <c r="B25" s="1098" t="s">
        <v>572</v>
      </c>
      <c r="C25" s="1099"/>
      <c r="D25" s="1099"/>
      <c r="E25" s="1099"/>
      <c r="F25" s="1099"/>
      <c r="G25" s="1099"/>
      <c r="H25" s="1099"/>
      <c r="I25" s="1099"/>
      <c r="J25" s="1099"/>
      <c r="K25" s="1099"/>
      <c r="L25" s="1099"/>
      <c r="M25" s="1099"/>
      <c r="N25" s="1099"/>
      <c r="O25" s="1100"/>
    </row>
    <row r="26" spans="2:15" ht="18.75" x14ac:dyDescent="0.25">
      <c r="B26" s="694">
        <v>1401</v>
      </c>
      <c r="C26" s="793"/>
      <c r="D26" s="793"/>
      <c r="E26" s="793"/>
      <c r="F26" s="793"/>
      <c r="G26" s="793"/>
      <c r="H26" s="793"/>
      <c r="I26" s="793"/>
      <c r="J26" s="793"/>
      <c r="K26" s="793"/>
      <c r="L26" s="793"/>
      <c r="M26" s="793"/>
      <c r="N26" s="793"/>
      <c r="O26" s="794"/>
    </row>
    <row r="27" spans="2:15" ht="18.75" x14ac:dyDescent="0.25">
      <c r="B27" s="672" t="s">
        <v>483</v>
      </c>
      <c r="C27" s="534">
        <v>4.9426301853486336</v>
      </c>
      <c r="D27" s="673">
        <v>5.2815781100859169</v>
      </c>
      <c r="E27" s="673">
        <v>1.3230614637414106</v>
      </c>
      <c r="F27" s="673">
        <v>2.9164477141355718</v>
      </c>
      <c r="G27" s="673">
        <v>2.9237374769985678</v>
      </c>
      <c r="H27" s="673">
        <v>3.2740132329454781</v>
      </c>
      <c r="I27" s="673">
        <v>1.8592297476759541</v>
      </c>
      <c r="J27" s="673">
        <v>12.915381980130178</v>
      </c>
      <c r="K27" s="673">
        <v>10.723964382500967</v>
      </c>
      <c r="L27" s="673">
        <v>3.8992688870836787</v>
      </c>
      <c r="M27" s="673">
        <v>8.143322475571324E-2</v>
      </c>
      <c r="N27" s="673">
        <v>2.4545255314486099</v>
      </c>
      <c r="O27" s="674">
        <v>4.0126425724886587</v>
      </c>
    </row>
    <row r="28" spans="2:15" ht="18.75" customHeight="1" x14ac:dyDescent="0.25">
      <c r="B28" s="535"/>
      <c r="C28" s="537" t="s">
        <v>504</v>
      </c>
      <c r="D28" s="537" t="s">
        <v>505</v>
      </c>
      <c r="E28" s="537" t="s">
        <v>506</v>
      </c>
      <c r="F28" s="537" t="s">
        <v>448</v>
      </c>
      <c r="G28" s="537" t="s">
        <v>507</v>
      </c>
      <c r="H28" s="537" t="s">
        <v>508</v>
      </c>
      <c r="I28" s="537" t="s">
        <v>509</v>
      </c>
      <c r="J28" s="537" t="s">
        <v>406</v>
      </c>
      <c r="K28" s="537" t="s">
        <v>510</v>
      </c>
      <c r="L28" s="537" t="s">
        <v>511</v>
      </c>
      <c r="M28" s="537" t="s">
        <v>455</v>
      </c>
      <c r="N28" s="537" t="s">
        <v>512</v>
      </c>
      <c r="O28" s="538" t="s">
        <v>513</v>
      </c>
    </row>
    <row r="29" spans="2:15" ht="18.75" x14ac:dyDescent="0.25">
      <c r="B29" s="535" t="s">
        <v>484</v>
      </c>
      <c r="C29" s="534">
        <v>4.4435099523409036</v>
      </c>
      <c r="D29" s="673">
        <v>6.2959605117356716</v>
      </c>
      <c r="E29" s="673">
        <v>1.289256198347104</v>
      </c>
      <c r="F29" s="673">
        <v>4.0209343885626794</v>
      </c>
      <c r="G29" s="673">
        <v>3.098927294398095</v>
      </c>
      <c r="H29" s="673">
        <v>3.9213520379984601</v>
      </c>
      <c r="I29" s="673">
        <v>2.0425901781834028</v>
      </c>
      <c r="J29" s="673">
        <v>3.3778317152103625</v>
      </c>
      <c r="K29" s="673">
        <v>7.7622377622377599</v>
      </c>
      <c r="L29" s="673">
        <v>4.3914516549387486</v>
      </c>
      <c r="M29" s="673">
        <v>0.18985625169514719</v>
      </c>
      <c r="N29" s="673">
        <v>4.3101604278074745</v>
      </c>
      <c r="O29" s="674">
        <v>4.6109129343374207</v>
      </c>
    </row>
    <row r="30" spans="2:15" ht="18.75" x14ac:dyDescent="0.25">
      <c r="B30" s="535"/>
      <c r="C30" s="537" t="s">
        <v>514</v>
      </c>
      <c r="D30" s="537" t="s">
        <v>515</v>
      </c>
      <c r="E30" s="537" t="s">
        <v>516</v>
      </c>
      <c r="F30" s="537" t="s">
        <v>517</v>
      </c>
      <c r="G30" s="537" t="s">
        <v>518</v>
      </c>
      <c r="H30" s="537" t="s">
        <v>519</v>
      </c>
      <c r="I30" s="537" t="s">
        <v>520</v>
      </c>
      <c r="J30" s="537" t="s">
        <v>521</v>
      </c>
      <c r="K30" s="537" t="s">
        <v>522</v>
      </c>
      <c r="L30" s="537" t="s">
        <v>523</v>
      </c>
      <c r="M30" s="537" t="s">
        <v>509</v>
      </c>
      <c r="N30" s="537" t="s">
        <v>524</v>
      </c>
      <c r="O30" s="538" t="s">
        <v>525</v>
      </c>
    </row>
    <row r="31" spans="2:15" ht="18.75" x14ac:dyDescent="0.25">
      <c r="B31" s="535" t="s">
        <v>485</v>
      </c>
      <c r="C31" s="534">
        <v>6.6031405180512621</v>
      </c>
      <c r="D31" s="673">
        <v>7.9605761940864284</v>
      </c>
      <c r="E31" s="673">
        <v>2.5293733681462101</v>
      </c>
      <c r="F31" s="673">
        <v>5.7921217327279351</v>
      </c>
      <c r="G31" s="673">
        <v>3.1984585741811316</v>
      </c>
      <c r="H31" s="673">
        <v>10.09778911564625</v>
      </c>
      <c r="I31" s="673">
        <v>1.7674616695059484</v>
      </c>
      <c r="J31" s="673">
        <v>9.3621600469575554</v>
      </c>
      <c r="K31" s="673">
        <v>9.0850097339390032</v>
      </c>
      <c r="L31" s="673">
        <v>13.493945824491334</v>
      </c>
      <c r="M31" s="673">
        <v>0.27070925825663039</v>
      </c>
      <c r="N31" s="673">
        <v>8.2436173485081525</v>
      </c>
      <c r="O31" s="674">
        <v>6.3905026521849067</v>
      </c>
    </row>
    <row r="32" spans="2:15" ht="18.75" x14ac:dyDescent="0.25">
      <c r="B32" s="535"/>
      <c r="C32" s="537" t="s">
        <v>526</v>
      </c>
      <c r="D32" s="537" t="s">
        <v>527</v>
      </c>
      <c r="E32" s="537" t="s">
        <v>528</v>
      </c>
      <c r="F32" s="537" t="s">
        <v>529</v>
      </c>
      <c r="G32" s="537" t="s">
        <v>529</v>
      </c>
      <c r="H32" s="537" t="s">
        <v>504</v>
      </c>
      <c r="I32" s="537" t="s">
        <v>530</v>
      </c>
      <c r="J32" s="537" t="s">
        <v>531</v>
      </c>
      <c r="K32" s="537" t="s">
        <v>415</v>
      </c>
      <c r="L32" s="537" t="s">
        <v>532</v>
      </c>
      <c r="M32" s="537" t="s">
        <v>429</v>
      </c>
      <c r="N32" s="537" t="s">
        <v>533</v>
      </c>
      <c r="O32" s="538" t="s">
        <v>534</v>
      </c>
    </row>
    <row r="33" spans="2:15" ht="18.75" x14ac:dyDescent="0.25">
      <c r="B33" s="799" t="s">
        <v>581</v>
      </c>
      <c r="C33" s="514"/>
      <c r="D33" s="515"/>
      <c r="E33" s="515"/>
      <c r="F33" s="515"/>
      <c r="G33" s="515"/>
      <c r="H33" s="515"/>
      <c r="I33" s="515"/>
      <c r="J33" s="515"/>
      <c r="K33" s="515"/>
      <c r="L33" s="515"/>
      <c r="M33" s="515"/>
      <c r="N33" s="515"/>
      <c r="O33" s="516"/>
    </row>
    <row r="34" spans="2:15" ht="18.75" x14ac:dyDescent="0.25">
      <c r="B34" s="513" t="s">
        <v>578</v>
      </c>
      <c r="C34" s="231" t="s">
        <v>260</v>
      </c>
      <c r="D34" s="231" t="s">
        <v>260</v>
      </c>
      <c r="E34" s="231" t="s">
        <v>260</v>
      </c>
      <c r="F34" s="231" t="s">
        <v>260</v>
      </c>
      <c r="G34" s="231" t="s">
        <v>260</v>
      </c>
      <c r="H34" s="231" t="s">
        <v>260</v>
      </c>
      <c r="I34" s="231" t="s">
        <v>260</v>
      </c>
      <c r="J34" s="992" t="s">
        <v>260</v>
      </c>
      <c r="K34" s="991" t="s">
        <v>260</v>
      </c>
      <c r="L34" s="231" t="s">
        <v>260</v>
      </c>
      <c r="M34" s="993" t="s">
        <v>260</v>
      </c>
      <c r="N34" s="994" t="s">
        <v>260</v>
      </c>
      <c r="O34" s="232" t="s">
        <v>260</v>
      </c>
    </row>
    <row r="35" spans="2:15" ht="18.75" x14ac:dyDescent="0.25">
      <c r="B35" s="518"/>
      <c r="C35" s="231" t="s">
        <v>260</v>
      </c>
      <c r="D35" s="231" t="s">
        <v>260</v>
      </c>
      <c r="E35" s="231" t="s">
        <v>260</v>
      </c>
      <c r="F35" s="231" t="s">
        <v>260</v>
      </c>
      <c r="G35" s="231" t="s">
        <v>260</v>
      </c>
      <c r="H35" s="231" t="s">
        <v>260</v>
      </c>
      <c r="I35" s="231" t="s">
        <v>260</v>
      </c>
      <c r="J35" s="992" t="s">
        <v>260</v>
      </c>
      <c r="K35" s="991" t="s">
        <v>260</v>
      </c>
      <c r="L35" s="231" t="s">
        <v>260</v>
      </c>
      <c r="M35" s="995" t="s">
        <v>260</v>
      </c>
      <c r="N35" s="996" t="s">
        <v>260</v>
      </c>
      <c r="O35" s="232" t="s">
        <v>260</v>
      </c>
    </row>
    <row r="36" spans="2:15" ht="18.75" x14ac:dyDescent="0.25">
      <c r="B36" s="518" t="s">
        <v>579</v>
      </c>
      <c r="C36" s="231" t="s">
        <v>260</v>
      </c>
      <c r="D36" s="231" t="s">
        <v>260</v>
      </c>
      <c r="E36" s="231" t="s">
        <v>260</v>
      </c>
      <c r="F36" s="231" t="s">
        <v>260</v>
      </c>
      <c r="G36" s="231" t="s">
        <v>260</v>
      </c>
      <c r="H36" s="231" t="s">
        <v>260</v>
      </c>
      <c r="I36" s="231" t="s">
        <v>260</v>
      </c>
      <c r="J36" s="992" t="s">
        <v>260</v>
      </c>
      <c r="K36" s="991" t="s">
        <v>260</v>
      </c>
      <c r="L36" s="231" t="s">
        <v>260</v>
      </c>
      <c r="M36" s="995" t="s">
        <v>260</v>
      </c>
      <c r="N36" s="996" t="s">
        <v>260</v>
      </c>
      <c r="O36" s="232" t="s">
        <v>260</v>
      </c>
    </row>
    <row r="37" spans="2:15" ht="18.75" x14ac:dyDescent="0.25">
      <c r="B37" s="518"/>
      <c r="C37" s="231" t="s">
        <v>260</v>
      </c>
      <c r="D37" s="231" t="s">
        <v>260</v>
      </c>
      <c r="E37" s="231" t="s">
        <v>260</v>
      </c>
      <c r="F37" s="231" t="s">
        <v>260</v>
      </c>
      <c r="G37" s="231" t="s">
        <v>260</v>
      </c>
      <c r="H37" s="231" t="s">
        <v>260</v>
      </c>
      <c r="I37" s="231" t="s">
        <v>260</v>
      </c>
      <c r="J37" s="992" t="s">
        <v>260</v>
      </c>
      <c r="K37" s="991" t="s">
        <v>260</v>
      </c>
      <c r="L37" s="231" t="s">
        <v>260</v>
      </c>
      <c r="M37" s="995" t="s">
        <v>260</v>
      </c>
      <c r="N37" s="996" t="s">
        <v>260</v>
      </c>
      <c r="O37" s="232" t="s">
        <v>260</v>
      </c>
    </row>
    <row r="38" spans="2:15" ht="18.75" x14ac:dyDescent="0.25">
      <c r="B38" s="518" t="s">
        <v>580</v>
      </c>
      <c r="C38" s="231" t="s">
        <v>260</v>
      </c>
      <c r="D38" s="231" t="s">
        <v>260</v>
      </c>
      <c r="E38" s="231" t="s">
        <v>260</v>
      </c>
      <c r="F38" s="231" t="s">
        <v>260</v>
      </c>
      <c r="G38" s="231" t="s">
        <v>260</v>
      </c>
      <c r="H38" s="231" t="s">
        <v>260</v>
      </c>
      <c r="I38" s="231" t="s">
        <v>260</v>
      </c>
      <c r="J38" s="992" t="s">
        <v>260</v>
      </c>
      <c r="K38" s="991" t="s">
        <v>260</v>
      </c>
      <c r="L38" s="231" t="s">
        <v>260</v>
      </c>
      <c r="M38" s="995" t="s">
        <v>260</v>
      </c>
      <c r="N38" s="996" t="s">
        <v>260</v>
      </c>
      <c r="O38" s="232" t="s">
        <v>260</v>
      </c>
    </row>
    <row r="39" spans="2:15" ht="19.5" thickBot="1" x14ac:dyDescent="0.3">
      <c r="B39" s="517"/>
      <c r="C39" s="231" t="s">
        <v>260</v>
      </c>
      <c r="D39" s="231" t="s">
        <v>260</v>
      </c>
      <c r="E39" s="231" t="s">
        <v>260</v>
      </c>
      <c r="F39" s="231" t="s">
        <v>260</v>
      </c>
      <c r="G39" s="231" t="s">
        <v>260</v>
      </c>
      <c r="H39" s="231" t="s">
        <v>260</v>
      </c>
      <c r="I39" s="231" t="s">
        <v>260</v>
      </c>
      <c r="J39" s="992" t="s">
        <v>260</v>
      </c>
      <c r="K39" s="991" t="s">
        <v>260</v>
      </c>
      <c r="L39" s="231" t="s">
        <v>260</v>
      </c>
      <c r="M39" s="997" t="s">
        <v>260</v>
      </c>
      <c r="N39" s="998" t="s">
        <v>260</v>
      </c>
      <c r="O39" s="232" t="s">
        <v>260</v>
      </c>
    </row>
    <row r="40" spans="2:15" ht="15.75" x14ac:dyDescent="0.25">
      <c r="B40" s="1101" t="s">
        <v>240</v>
      </c>
      <c r="C40" s="1101"/>
      <c r="D40" s="1101"/>
      <c r="E40" s="1101"/>
      <c r="F40" s="1101"/>
      <c r="G40" s="1101"/>
      <c r="H40" s="1101"/>
      <c r="I40" s="1101"/>
      <c r="J40" s="1101"/>
      <c r="K40" s="1101"/>
      <c r="L40" s="1101"/>
      <c r="M40" s="1101"/>
      <c r="N40" s="1101"/>
      <c r="O40" s="1101"/>
    </row>
    <row r="41" spans="2:15" ht="15.75" x14ac:dyDescent="0.25">
      <c r="B41" s="1090"/>
      <c r="C41" s="1090"/>
      <c r="D41" s="1090"/>
      <c r="E41" s="1090"/>
      <c r="F41" s="1090"/>
      <c r="G41" s="1090"/>
      <c r="H41" s="1090"/>
      <c r="I41" s="1090"/>
      <c r="J41" s="1090"/>
      <c r="K41" s="1090"/>
      <c r="L41" s="1090"/>
      <c r="M41" s="1090"/>
      <c r="N41" s="1090"/>
      <c r="O41" s="1090"/>
    </row>
    <row r="42" spans="2:15" ht="15.75" x14ac:dyDescent="0.25">
      <c r="B42" s="1090"/>
      <c r="C42" s="1090"/>
      <c r="D42" s="1090"/>
      <c r="E42" s="1090"/>
      <c r="F42" s="1090"/>
      <c r="G42" s="1090"/>
      <c r="H42" s="1090"/>
      <c r="I42" s="1090"/>
      <c r="J42" s="1090"/>
      <c r="K42" s="1090"/>
      <c r="L42" s="1090"/>
      <c r="M42" s="1090"/>
      <c r="N42" s="1090"/>
      <c r="O42" s="1090"/>
    </row>
    <row r="43" spans="2:15" ht="25.5" customHeight="1" x14ac:dyDescent="0.25">
      <c r="B43" s="521"/>
      <c r="C43" s="521"/>
      <c r="D43" s="521"/>
      <c r="E43" s="521"/>
      <c r="F43" s="521"/>
      <c r="G43" s="521"/>
      <c r="H43" s="521"/>
      <c r="I43" s="521"/>
      <c r="J43" s="521"/>
      <c r="K43" s="521"/>
      <c r="L43" s="521"/>
      <c r="M43" s="521"/>
      <c r="O43" s="522" t="s">
        <v>326</v>
      </c>
    </row>
    <row r="44" spans="2:15" ht="18.75" x14ac:dyDescent="0.25">
      <c r="B44" s="521"/>
      <c r="C44" s="521"/>
      <c r="D44" s="521"/>
      <c r="E44" s="521"/>
      <c r="F44" s="521"/>
      <c r="G44" s="521"/>
      <c r="H44" s="521"/>
      <c r="I44" s="521"/>
      <c r="J44" s="521"/>
      <c r="K44" s="521"/>
      <c r="L44" s="521"/>
      <c r="M44" s="521"/>
      <c r="O44" s="522" t="s">
        <v>576</v>
      </c>
    </row>
    <row r="45" spans="2:15" ht="18.75" x14ac:dyDescent="0.45">
      <c r="B45" s="521"/>
      <c r="C45" s="521"/>
      <c r="D45" s="521"/>
      <c r="E45" s="521"/>
      <c r="F45" s="521"/>
      <c r="G45" s="521"/>
      <c r="H45" s="521"/>
      <c r="I45" s="521"/>
      <c r="J45" s="521"/>
      <c r="K45" s="521"/>
      <c r="L45" s="521"/>
      <c r="M45" s="521"/>
      <c r="O45" s="660" t="s">
        <v>327</v>
      </c>
    </row>
    <row r="46" spans="2:15" ht="21.75" x14ac:dyDescent="0.25">
      <c r="B46" s="521"/>
      <c r="C46" s="521"/>
      <c r="D46" s="521"/>
      <c r="E46" s="521"/>
      <c r="F46" s="521"/>
      <c r="G46" s="521"/>
      <c r="H46" s="521"/>
      <c r="I46" s="521"/>
      <c r="J46" s="521"/>
      <c r="K46" s="521"/>
      <c r="L46" s="521"/>
      <c r="M46" s="521"/>
      <c r="N46" s="521"/>
      <c r="O46" s="578">
        <v>12</v>
      </c>
    </row>
    <row r="47" spans="2:15" x14ac:dyDescent="0.25">
      <c r="O47" s="577"/>
    </row>
    <row r="48" spans="2:15" ht="18.75" x14ac:dyDescent="0.45">
      <c r="B48" s="521"/>
      <c r="C48" s="521"/>
      <c r="D48" s="521"/>
      <c r="E48" s="521"/>
      <c r="F48" s="521"/>
      <c r="G48" s="521"/>
      <c r="H48" s="521"/>
      <c r="I48" s="521"/>
      <c r="J48" s="521"/>
      <c r="K48" s="521"/>
      <c r="L48" s="521"/>
      <c r="M48" s="521"/>
      <c r="O48" s="660"/>
    </row>
    <row r="49" spans="2:16" ht="19.5" customHeight="1" x14ac:dyDescent="0.25">
      <c r="B49" s="521"/>
      <c r="C49" s="521"/>
      <c r="D49" s="521"/>
      <c r="E49" s="521"/>
      <c r="F49" s="521"/>
      <c r="G49" s="521"/>
      <c r="H49" s="521"/>
      <c r="I49" s="521"/>
      <c r="J49" s="521"/>
      <c r="K49" s="521"/>
      <c r="L49" s="521"/>
      <c r="M49" s="521"/>
      <c r="N49" s="521"/>
      <c r="O49" s="521"/>
    </row>
    <row r="50" spans="2:16" ht="15.75" x14ac:dyDescent="0.25">
      <c r="B50" s="521"/>
      <c r="C50" s="521"/>
      <c r="D50" s="521"/>
      <c r="E50" s="521"/>
      <c r="F50" s="521"/>
      <c r="G50" s="521"/>
      <c r="H50" s="521"/>
      <c r="I50" s="521"/>
      <c r="J50" s="521"/>
      <c r="K50" s="521"/>
      <c r="L50" s="521"/>
      <c r="M50" s="521"/>
      <c r="N50" s="521"/>
      <c r="O50" s="521"/>
    </row>
    <row r="51" spans="2:16" ht="15.75" x14ac:dyDescent="0.25">
      <c r="B51" s="521"/>
      <c r="C51" s="521"/>
      <c r="D51" s="521"/>
      <c r="E51" s="521"/>
      <c r="F51" s="521"/>
      <c r="G51" s="521"/>
      <c r="H51" s="521"/>
      <c r="I51" s="521"/>
      <c r="J51" s="521"/>
      <c r="K51" s="521"/>
      <c r="L51" s="521"/>
      <c r="M51" s="521"/>
      <c r="N51" s="521"/>
      <c r="O51" s="521"/>
    </row>
    <row r="52" spans="2:16" ht="26.25" customHeight="1" x14ac:dyDescent="0.25">
      <c r="B52" s="521"/>
      <c r="C52" s="521"/>
      <c r="D52" s="521"/>
      <c r="E52" s="521"/>
      <c r="F52" s="521"/>
      <c r="G52" s="521"/>
      <c r="H52" s="521"/>
      <c r="I52" s="521"/>
      <c r="J52" s="521"/>
      <c r="K52" s="521"/>
      <c r="L52" s="521"/>
      <c r="M52" s="521"/>
      <c r="N52" s="521"/>
      <c r="O52" s="521"/>
    </row>
    <row r="53" spans="2:16" ht="15.75" x14ac:dyDescent="0.25">
      <c r="B53" s="521"/>
      <c r="C53" s="521"/>
      <c r="D53" s="521"/>
      <c r="E53" s="521"/>
      <c r="F53" s="521"/>
      <c r="G53" s="521"/>
      <c r="H53" s="521"/>
      <c r="I53" s="521"/>
      <c r="J53" s="521"/>
      <c r="K53" s="521"/>
      <c r="L53" s="521"/>
      <c r="M53" s="521"/>
      <c r="N53" s="521"/>
      <c r="O53" s="521"/>
    </row>
    <row r="54" spans="2:16" ht="15.75" x14ac:dyDescent="0.25">
      <c r="B54" s="521"/>
      <c r="C54" s="521"/>
      <c r="D54" s="521"/>
      <c r="E54" s="521"/>
      <c r="F54" s="521"/>
      <c r="G54" s="521"/>
      <c r="H54" s="521"/>
      <c r="I54" s="521"/>
      <c r="J54" s="521"/>
      <c r="K54" s="521"/>
      <c r="L54" s="521"/>
      <c r="M54" s="521"/>
      <c r="N54" s="521"/>
      <c r="O54" s="521"/>
      <c r="P54" s="521"/>
    </row>
    <row r="55" spans="2:16" ht="15.75" x14ac:dyDescent="0.25">
      <c r="B55" s="521"/>
      <c r="C55" s="521"/>
      <c r="D55" s="521"/>
      <c r="E55" s="521"/>
      <c r="F55" s="521"/>
      <c r="G55" s="521"/>
      <c r="H55" s="521"/>
      <c r="I55" s="521"/>
      <c r="J55" s="521"/>
      <c r="K55" s="521"/>
      <c r="L55" s="521"/>
      <c r="M55" s="521"/>
      <c r="N55" s="521"/>
      <c r="O55" s="521"/>
    </row>
    <row r="56" spans="2:16" ht="15.75" x14ac:dyDescent="0.25">
      <c r="B56" s="521"/>
      <c r="C56" s="521"/>
      <c r="D56" s="521"/>
      <c r="E56" s="521"/>
      <c r="F56" s="521"/>
      <c r="G56" s="521"/>
      <c r="H56" s="521"/>
      <c r="I56" s="521"/>
      <c r="J56" s="521"/>
      <c r="K56" s="521"/>
      <c r="L56" s="521"/>
      <c r="M56" s="521"/>
      <c r="N56" s="521"/>
      <c r="O56" s="521"/>
    </row>
    <row r="57" spans="2:16" ht="15.75" x14ac:dyDescent="0.25">
      <c r="B57" s="521"/>
      <c r="C57" s="521"/>
      <c r="D57" s="521"/>
      <c r="E57" s="521"/>
      <c r="F57" s="521"/>
      <c r="G57" s="521"/>
      <c r="H57" s="521"/>
      <c r="I57" s="521"/>
      <c r="J57" s="521"/>
      <c r="K57" s="521"/>
      <c r="L57" s="521"/>
      <c r="M57" s="521"/>
      <c r="N57" s="521"/>
      <c r="O57" s="521"/>
    </row>
    <row r="58" spans="2:16" ht="15.75" x14ac:dyDescent="0.25">
      <c r="B58" s="521"/>
      <c r="C58" s="521"/>
      <c r="D58" s="521"/>
      <c r="E58" s="521"/>
      <c r="F58" s="521"/>
      <c r="G58" s="521"/>
      <c r="H58" s="521"/>
      <c r="I58" s="521"/>
      <c r="J58" s="521"/>
      <c r="K58" s="521"/>
      <c r="L58" s="521"/>
      <c r="M58" s="521"/>
      <c r="N58" s="521"/>
      <c r="O58" s="521"/>
    </row>
    <row r="59" spans="2:16" ht="15.75" x14ac:dyDescent="0.25">
      <c r="B59" s="521"/>
      <c r="C59" s="521"/>
      <c r="D59" s="521"/>
      <c r="E59" s="521"/>
      <c r="F59" s="521"/>
      <c r="G59" s="521"/>
      <c r="H59" s="521"/>
      <c r="I59" s="521"/>
      <c r="J59" s="521"/>
      <c r="K59" s="521"/>
      <c r="L59" s="521"/>
      <c r="M59" s="521"/>
      <c r="N59" s="521"/>
      <c r="O59" s="521"/>
    </row>
    <row r="60" spans="2:16" ht="15.75" x14ac:dyDescent="0.25">
      <c r="B60" s="521"/>
      <c r="C60" s="521"/>
      <c r="D60" s="521"/>
      <c r="E60" s="521"/>
      <c r="F60" s="521"/>
      <c r="G60" s="521"/>
      <c r="H60" s="521"/>
      <c r="I60" s="521"/>
      <c r="J60" s="521"/>
      <c r="K60" s="521"/>
      <c r="L60" s="521"/>
      <c r="M60" s="521"/>
      <c r="N60" s="521"/>
      <c r="O60" s="521"/>
    </row>
    <row r="61" spans="2:16" ht="15.75" x14ac:dyDescent="0.25">
      <c r="B61" s="521"/>
      <c r="C61" s="521"/>
      <c r="D61" s="521"/>
      <c r="E61" s="521"/>
      <c r="F61" s="521"/>
      <c r="G61" s="521"/>
      <c r="H61" s="521"/>
      <c r="I61" s="521"/>
      <c r="J61" s="521"/>
      <c r="K61" s="521"/>
      <c r="L61" s="521"/>
      <c r="M61" s="521"/>
      <c r="N61" s="521"/>
      <c r="O61" s="521"/>
    </row>
    <row r="62" spans="2:16" ht="15.75" x14ac:dyDescent="0.25">
      <c r="B62" s="521"/>
      <c r="C62" s="521"/>
      <c r="D62" s="521"/>
      <c r="E62" s="521"/>
      <c r="F62" s="521"/>
      <c r="G62" s="521"/>
      <c r="H62" s="521"/>
      <c r="I62" s="521"/>
      <c r="J62" s="521"/>
      <c r="K62" s="521"/>
      <c r="L62" s="521"/>
      <c r="M62" s="521"/>
      <c r="N62" s="521"/>
      <c r="O62" s="521"/>
    </row>
    <row r="63" spans="2:16" ht="15.75" x14ac:dyDescent="0.25">
      <c r="B63" s="521"/>
      <c r="C63" s="521"/>
      <c r="D63" s="521"/>
      <c r="E63" s="521"/>
      <c r="F63" s="521"/>
      <c r="G63" s="521"/>
      <c r="H63" s="521"/>
      <c r="I63" s="521"/>
      <c r="J63" s="521"/>
      <c r="K63" s="521"/>
      <c r="L63" s="521"/>
      <c r="M63" s="521"/>
      <c r="N63" s="521"/>
      <c r="O63" s="521"/>
    </row>
    <row r="64" spans="2:16" ht="15.75" x14ac:dyDescent="0.25">
      <c r="B64" s="521"/>
      <c r="C64" s="521"/>
      <c r="D64" s="521"/>
      <c r="E64" s="521"/>
      <c r="F64" s="521"/>
      <c r="G64" s="521"/>
      <c r="H64" s="521"/>
      <c r="I64" s="521"/>
      <c r="J64" s="521"/>
      <c r="K64" s="521"/>
      <c r="L64" s="521"/>
      <c r="M64" s="521"/>
      <c r="N64" s="521"/>
      <c r="O64" s="521"/>
    </row>
    <row r="65" spans="2:15" ht="15.75" x14ac:dyDescent="0.25">
      <c r="B65" s="521"/>
      <c r="C65" s="521"/>
      <c r="D65" s="521"/>
      <c r="E65" s="521"/>
      <c r="F65" s="521"/>
      <c r="G65" s="521"/>
      <c r="H65" s="521"/>
      <c r="I65" s="521"/>
      <c r="J65" s="521"/>
      <c r="K65" s="521"/>
      <c r="L65" s="521"/>
      <c r="M65" s="521"/>
      <c r="N65" s="521"/>
      <c r="O65" s="521"/>
    </row>
    <row r="66" spans="2:15" ht="15.75" x14ac:dyDescent="0.25">
      <c r="B66" s="521"/>
      <c r="C66" s="521"/>
      <c r="D66" s="521"/>
      <c r="E66" s="521"/>
      <c r="F66" s="521"/>
      <c r="G66" s="521"/>
      <c r="H66" s="521"/>
      <c r="I66" s="521"/>
      <c r="J66" s="521"/>
      <c r="K66" s="521"/>
      <c r="L66" s="521"/>
      <c r="M66" s="521"/>
      <c r="N66" s="521"/>
      <c r="O66" s="521"/>
    </row>
    <row r="67" spans="2:15" ht="15.75" x14ac:dyDescent="0.25">
      <c r="B67" s="521"/>
      <c r="C67" s="521"/>
      <c r="D67" s="521"/>
      <c r="E67" s="521"/>
      <c r="F67" s="521"/>
      <c r="G67" s="521"/>
      <c r="H67" s="521"/>
      <c r="I67" s="521"/>
      <c r="J67" s="521"/>
      <c r="K67" s="521"/>
      <c r="L67" s="521"/>
      <c r="M67" s="521"/>
      <c r="N67" s="521"/>
      <c r="O67" s="521"/>
    </row>
    <row r="68" spans="2:15" ht="15.75" x14ac:dyDescent="0.25">
      <c r="B68" s="521"/>
      <c r="C68" s="521"/>
      <c r="D68" s="521"/>
      <c r="E68" s="521"/>
      <c r="F68" s="521"/>
      <c r="G68" s="521"/>
      <c r="H68" s="521"/>
      <c r="I68" s="521"/>
      <c r="J68" s="521"/>
      <c r="K68" s="521"/>
      <c r="L68" s="521"/>
      <c r="M68" s="521"/>
      <c r="N68" s="521"/>
      <c r="O68" s="521"/>
    </row>
    <row r="69" spans="2:15" ht="15.75" x14ac:dyDescent="0.25">
      <c r="B69" s="521"/>
      <c r="C69" s="521"/>
      <c r="D69" s="521"/>
      <c r="E69" s="521"/>
      <c r="F69" s="521"/>
      <c r="G69" s="521"/>
      <c r="H69" s="521"/>
      <c r="I69" s="521"/>
      <c r="J69" s="521"/>
      <c r="K69" s="521"/>
      <c r="L69" s="521"/>
      <c r="M69" s="521"/>
      <c r="N69" s="521"/>
      <c r="O69" s="521"/>
    </row>
    <row r="70" spans="2:15" ht="15.75" x14ac:dyDescent="0.25">
      <c r="B70" s="521"/>
      <c r="C70" s="521"/>
      <c r="D70" s="521"/>
      <c r="E70" s="521"/>
      <c r="F70" s="521"/>
      <c r="G70" s="521"/>
      <c r="H70" s="521"/>
      <c r="I70" s="521"/>
      <c r="J70" s="521"/>
      <c r="K70" s="521"/>
      <c r="L70" s="521"/>
      <c r="M70" s="521"/>
      <c r="N70" s="521"/>
      <c r="O70" s="521"/>
    </row>
    <row r="71" spans="2:15" ht="15.75" x14ac:dyDescent="0.25">
      <c r="B71" s="521"/>
      <c r="C71" s="521"/>
      <c r="D71" s="521"/>
      <c r="E71" s="521"/>
      <c r="F71" s="521"/>
      <c r="G71" s="521"/>
      <c r="H71" s="521"/>
      <c r="I71" s="521"/>
      <c r="J71" s="521"/>
      <c r="K71" s="521"/>
      <c r="L71" s="521"/>
      <c r="M71" s="521"/>
      <c r="N71" s="521"/>
      <c r="O71" s="521"/>
    </row>
    <row r="72" spans="2:15" ht="15.75" x14ac:dyDescent="0.25">
      <c r="B72" s="521"/>
      <c r="C72" s="521"/>
      <c r="D72" s="521"/>
      <c r="E72" s="521"/>
      <c r="F72" s="521"/>
      <c r="G72" s="521"/>
      <c r="H72" s="521"/>
      <c r="I72" s="521"/>
      <c r="J72" s="521"/>
      <c r="K72" s="521"/>
      <c r="L72" s="521"/>
      <c r="M72" s="521"/>
      <c r="N72" s="521"/>
      <c r="O72" s="521"/>
    </row>
    <row r="73" spans="2:15" ht="15.75" x14ac:dyDescent="0.25">
      <c r="B73" s="521"/>
      <c r="C73" s="521"/>
      <c r="D73" s="521"/>
      <c r="E73" s="521"/>
      <c r="F73" s="521"/>
      <c r="G73" s="521"/>
      <c r="H73" s="521"/>
      <c r="I73" s="521"/>
      <c r="J73" s="521"/>
      <c r="K73" s="521"/>
      <c r="L73" s="521"/>
      <c r="M73" s="521"/>
      <c r="N73" s="521"/>
      <c r="O73" s="521"/>
    </row>
    <row r="74" spans="2:15" ht="15.75" x14ac:dyDescent="0.25">
      <c r="C74" s="521"/>
      <c r="D74" s="521"/>
      <c r="E74" s="521"/>
      <c r="F74" s="521"/>
      <c r="G74" s="521"/>
      <c r="H74" s="521"/>
      <c r="I74" s="521"/>
      <c r="J74" s="521"/>
      <c r="K74" s="521"/>
      <c r="L74" s="521"/>
      <c r="M74" s="521"/>
      <c r="N74" s="521"/>
      <c r="O74" s="521"/>
    </row>
    <row r="75" spans="2:15" ht="15.75" x14ac:dyDescent="0.25">
      <c r="C75" s="521"/>
      <c r="D75" s="521"/>
      <c r="E75" s="521"/>
      <c r="F75" s="521"/>
      <c r="G75" s="521"/>
      <c r="H75" s="521"/>
      <c r="I75" s="521"/>
      <c r="J75" s="521"/>
      <c r="K75" s="521"/>
      <c r="L75" s="521"/>
      <c r="M75" s="521"/>
      <c r="N75" s="521"/>
      <c r="O75" s="521"/>
    </row>
    <row r="76" spans="2:15" ht="15.75" x14ac:dyDescent="0.25">
      <c r="C76" s="521"/>
      <c r="D76" s="521"/>
      <c r="E76" s="521"/>
      <c r="F76" s="521"/>
      <c r="G76" s="521"/>
      <c r="H76" s="521"/>
      <c r="I76" s="521"/>
      <c r="J76" s="521"/>
      <c r="K76" s="521"/>
      <c r="L76" s="521"/>
      <c r="M76" s="521"/>
      <c r="N76" s="521"/>
      <c r="O76" s="521"/>
    </row>
    <row r="77" spans="2:15" ht="15.75" x14ac:dyDescent="0.25">
      <c r="C77" s="521"/>
      <c r="D77" s="521"/>
      <c r="E77" s="521"/>
      <c r="F77" s="521"/>
      <c r="G77" s="521"/>
      <c r="H77" s="521"/>
      <c r="I77" s="521"/>
      <c r="J77" s="521"/>
      <c r="K77" s="521"/>
      <c r="L77" s="521"/>
      <c r="M77" s="521"/>
      <c r="N77" s="521"/>
      <c r="O77" s="521"/>
    </row>
    <row r="78" spans="2:15" ht="15.75" x14ac:dyDescent="0.25">
      <c r="C78" s="521"/>
      <c r="D78" s="521"/>
      <c r="E78" s="521"/>
      <c r="F78" s="521"/>
      <c r="G78" s="521"/>
      <c r="H78" s="521"/>
      <c r="I78" s="521"/>
      <c r="J78" s="521"/>
      <c r="K78" s="521"/>
      <c r="L78" s="521"/>
      <c r="M78" s="521"/>
      <c r="N78" s="521"/>
      <c r="O78" s="521"/>
    </row>
    <row r="79" spans="2:15" ht="15.75" x14ac:dyDescent="0.25">
      <c r="C79" s="521"/>
      <c r="D79" s="521"/>
      <c r="E79" s="521"/>
      <c r="F79" s="521"/>
      <c r="G79" s="521"/>
      <c r="H79" s="521"/>
      <c r="I79" s="521"/>
      <c r="J79" s="521"/>
      <c r="K79" s="521"/>
      <c r="L79" s="521"/>
      <c r="M79" s="521"/>
      <c r="N79" s="521"/>
      <c r="O79" s="521"/>
    </row>
    <row r="80" spans="2:15" ht="15.75" x14ac:dyDescent="0.25">
      <c r="C80" s="521"/>
      <c r="D80" s="521"/>
      <c r="E80" s="521"/>
      <c r="F80" s="521"/>
      <c r="G80" s="521"/>
      <c r="H80" s="521"/>
      <c r="I80" s="521"/>
      <c r="J80" s="521"/>
      <c r="K80" s="521"/>
      <c r="L80" s="521"/>
      <c r="M80" s="521"/>
      <c r="N80" s="521"/>
      <c r="O80" s="521"/>
    </row>
    <row r="81" spans="3:15" ht="15.75" x14ac:dyDescent="0.25">
      <c r="C81" s="521"/>
      <c r="D81" s="521"/>
      <c r="E81" s="521"/>
      <c r="F81" s="521"/>
      <c r="G81" s="521"/>
      <c r="H81" s="521"/>
      <c r="I81" s="521"/>
      <c r="J81" s="521"/>
      <c r="K81" s="521"/>
      <c r="L81" s="521"/>
      <c r="M81" s="521"/>
      <c r="N81" s="521"/>
      <c r="O81" s="521"/>
    </row>
  </sheetData>
  <mergeCells count="8">
    <mergeCell ref="B41:O41"/>
    <mergeCell ref="B42:O42"/>
    <mergeCell ref="B2:O2"/>
    <mergeCell ref="B3:B4"/>
    <mergeCell ref="C3:O3"/>
    <mergeCell ref="B9:O9"/>
    <mergeCell ref="B25:O25"/>
    <mergeCell ref="B40:O40"/>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B11:O21 B8 B35 C25:O25 B26:O26 B37 B39 B22 C28:O32 B3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39E93-600F-4B68-B821-F1E65E7A3425}">
  <dimension ref="B1:N122"/>
  <sheetViews>
    <sheetView rightToLeft="1" view="pageBreakPreview" topLeftCell="A13" zoomScale="85" zoomScaleNormal="110" zoomScaleSheetLayoutView="85" workbookViewId="0">
      <selection activeCell="C26" sqref="C26"/>
    </sheetView>
  </sheetViews>
  <sheetFormatPr defaultColWidth="9.125" defaultRowHeight="15" x14ac:dyDescent="0.25"/>
  <cols>
    <col min="2" max="2" width="13.25" customWidth="1"/>
    <col min="3" max="3" width="15.125" bestFit="1" customWidth="1"/>
    <col min="4" max="4" width="10.375" customWidth="1"/>
    <col min="5" max="5" width="15" bestFit="1" customWidth="1"/>
    <col min="6" max="6" width="10.25" customWidth="1"/>
    <col min="7" max="7" width="11.125" customWidth="1"/>
    <col min="8" max="8" width="9.75" customWidth="1"/>
    <col min="9" max="9" width="8.625" customWidth="1"/>
    <col min="10" max="10" width="10" customWidth="1"/>
    <col min="11" max="11" width="13.375" customWidth="1"/>
    <col min="12" max="12" width="11.25" customWidth="1"/>
    <col min="13" max="13" width="14.375" customWidth="1"/>
    <col min="14" max="14" width="10" customWidth="1"/>
    <col min="15" max="24" width="10.375" bestFit="1" customWidth="1"/>
    <col min="25" max="25" width="10.25" bestFit="1" customWidth="1"/>
    <col min="26" max="26" width="11" bestFit="1" customWidth="1"/>
  </cols>
  <sheetData>
    <row r="1" spans="2:13" ht="15.75" thickBot="1" x14ac:dyDescent="0.3"/>
    <row r="2" spans="2:13" ht="30" customHeight="1" thickBot="1" x14ac:dyDescent="0.65">
      <c r="B2" s="1103" t="s">
        <v>221</v>
      </c>
      <c r="C2" s="1104"/>
      <c r="D2" s="1104"/>
      <c r="E2" s="1104"/>
      <c r="F2" s="1104"/>
      <c r="G2" s="1104"/>
      <c r="H2" s="1104"/>
      <c r="I2" s="1104"/>
      <c r="J2" s="1104"/>
      <c r="K2" s="1104"/>
      <c r="L2" s="1104"/>
      <c r="M2" s="1105"/>
    </row>
    <row r="3" spans="2:13" ht="20.25" thickBot="1" x14ac:dyDescent="0.55000000000000004">
      <c r="B3" s="1049"/>
      <c r="C3" s="1106" t="s">
        <v>72</v>
      </c>
      <c r="D3" s="1106"/>
      <c r="E3" s="1106"/>
      <c r="F3" s="1106"/>
      <c r="G3" s="1106"/>
      <c r="H3" s="1106"/>
      <c r="I3" s="1106"/>
      <c r="J3" s="1106"/>
      <c r="K3" s="1106"/>
      <c r="L3" s="1106"/>
      <c r="M3" s="1056" t="s">
        <v>571</v>
      </c>
    </row>
    <row r="4" spans="2:13" ht="57" thickBot="1" x14ac:dyDescent="0.3">
      <c r="B4" s="1050"/>
      <c r="C4" s="657" t="s">
        <v>59</v>
      </c>
      <c r="D4" s="299" t="s">
        <v>73</v>
      </c>
      <c r="E4" s="300" t="s">
        <v>74</v>
      </c>
      <c r="F4" s="612" t="s">
        <v>253</v>
      </c>
      <c r="G4" s="658" t="s">
        <v>75</v>
      </c>
      <c r="H4" s="612" t="s">
        <v>76</v>
      </c>
      <c r="I4" s="658" t="s">
        <v>77</v>
      </c>
      <c r="J4" s="612" t="s">
        <v>78</v>
      </c>
      <c r="K4" s="612" t="s">
        <v>79</v>
      </c>
      <c r="L4" s="656" t="s">
        <v>80</v>
      </c>
      <c r="M4" s="1107"/>
    </row>
    <row r="5" spans="2:13" ht="18.75" x14ac:dyDescent="0.45">
      <c r="B5" s="661">
        <v>1398</v>
      </c>
      <c r="C5" s="125">
        <v>37.569450347110291</v>
      </c>
      <c r="D5" s="125">
        <v>34.603806042361072</v>
      </c>
      <c r="E5" s="125">
        <v>36.160626836434858</v>
      </c>
      <c r="F5" s="125">
        <v>58.863711236768069</v>
      </c>
      <c r="G5" s="125">
        <v>50.291777188328865</v>
      </c>
      <c r="H5" s="125">
        <v>10.447294338442319</v>
      </c>
      <c r="I5" s="125">
        <v>20.561524686620643</v>
      </c>
      <c r="J5" s="125">
        <v>21.61950710653278</v>
      </c>
      <c r="K5" s="125">
        <v>24.8220365212009</v>
      </c>
      <c r="L5" s="125">
        <v>41.760088128728171</v>
      </c>
      <c r="M5" s="126">
        <v>16.278725420516466</v>
      </c>
    </row>
    <row r="6" spans="2:13" ht="18.75" x14ac:dyDescent="0.45">
      <c r="B6" s="152">
        <v>1399</v>
      </c>
      <c r="C6" s="307">
        <v>55.188767978993098</v>
      </c>
      <c r="D6" s="307">
        <v>36.778625344462597</v>
      </c>
      <c r="E6" s="307">
        <v>57.631995396345843</v>
      </c>
      <c r="F6" s="307">
        <v>88.566220094156307</v>
      </c>
      <c r="G6" s="307">
        <v>33.745146487822097</v>
      </c>
      <c r="H6" s="307">
        <v>1.8195978476352082</v>
      </c>
      <c r="I6" s="307">
        <v>17.452655031563296</v>
      </c>
      <c r="J6" s="307">
        <v>23.507022622493849</v>
      </c>
      <c r="K6" s="307">
        <v>31.569551202578737</v>
      </c>
      <c r="L6" s="307">
        <v>61.872925623187939</v>
      </c>
      <c r="M6" s="142">
        <v>62.414363937348782</v>
      </c>
    </row>
    <row r="7" spans="2:13" ht="18.75" x14ac:dyDescent="0.45">
      <c r="B7" s="95">
        <v>1400</v>
      </c>
      <c r="C7" s="307">
        <v>60.909882889390985</v>
      </c>
      <c r="D7" s="307">
        <v>65.390679747722459</v>
      </c>
      <c r="E7" s="307">
        <v>59.829332846582105</v>
      </c>
      <c r="F7" s="307">
        <v>68.204557640438367</v>
      </c>
      <c r="G7" s="307">
        <v>64.291369754552619</v>
      </c>
      <c r="H7" s="307">
        <v>17.537028023085981</v>
      </c>
      <c r="I7" s="307">
        <v>27.853303825482129</v>
      </c>
      <c r="J7" s="307">
        <v>45.019315074439021</v>
      </c>
      <c r="K7" s="307">
        <v>50.457954845275367</v>
      </c>
      <c r="L7" s="307">
        <v>60.436697258908396</v>
      </c>
      <c r="M7" s="142">
        <v>63.6</v>
      </c>
    </row>
    <row r="8" spans="2:13" ht="19.5" thickBot="1" x14ac:dyDescent="0.5">
      <c r="B8" s="739">
        <v>1401</v>
      </c>
      <c r="C8" s="770">
        <v>36.874790637762402</v>
      </c>
      <c r="D8" s="770">
        <v>57.740585774058644</v>
      </c>
      <c r="E8" s="770">
        <v>34.559600285510271</v>
      </c>
      <c r="F8" s="770">
        <v>24.409549963461984</v>
      </c>
      <c r="G8" s="770">
        <v>79.989290495314606</v>
      </c>
      <c r="H8" s="770">
        <v>10.50701058983617</v>
      </c>
      <c r="I8" s="770">
        <v>37.551222269323176</v>
      </c>
      <c r="J8" s="770">
        <v>44.329711771572278</v>
      </c>
      <c r="K8" s="770">
        <v>54.236184177564013</v>
      </c>
      <c r="L8" s="770">
        <v>30.029947257598963</v>
      </c>
      <c r="M8" s="771">
        <v>39.381395883638021</v>
      </c>
    </row>
    <row r="9" spans="2:13" ht="18.75" customHeight="1" x14ac:dyDescent="0.25">
      <c r="B9" s="1098" t="s">
        <v>573</v>
      </c>
      <c r="C9" s="1099"/>
      <c r="D9" s="1099"/>
      <c r="E9" s="1099"/>
      <c r="F9" s="1099"/>
      <c r="G9" s="1099"/>
      <c r="H9" s="1099"/>
      <c r="I9" s="1099"/>
      <c r="J9" s="1099"/>
      <c r="K9" s="1099"/>
      <c r="L9" s="1099"/>
      <c r="M9" s="1108"/>
    </row>
    <row r="10" spans="2:13" ht="18.75" x14ac:dyDescent="0.45">
      <c r="B10" s="602">
        <v>1400</v>
      </c>
      <c r="C10" s="293"/>
      <c r="D10" s="293"/>
      <c r="E10" s="293"/>
      <c r="F10" s="293"/>
      <c r="G10" s="293"/>
      <c r="H10" s="293"/>
      <c r="I10" s="293"/>
      <c r="J10" s="293"/>
      <c r="K10" s="293"/>
      <c r="L10" s="293"/>
      <c r="M10" s="294"/>
    </row>
    <row r="11" spans="2:13" ht="18.75" x14ac:dyDescent="0.45">
      <c r="B11" s="224" t="s">
        <v>3</v>
      </c>
      <c r="C11" s="307">
        <v>4.5308238889079746</v>
      </c>
      <c r="D11" s="307">
        <v>3.0472676378904708</v>
      </c>
      <c r="E11" s="307">
        <v>6.3509266283732444</v>
      </c>
      <c r="F11" s="307">
        <v>1.2959153820186486</v>
      </c>
      <c r="G11" s="307">
        <v>9.8824641988651649</v>
      </c>
      <c r="H11" s="307">
        <v>1.2253233492171631</v>
      </c>
      <c r="I11" s="307">
        <v>2.33031962307399</v>
      </c>
      <c r="J11" s="307">
        <v>4.8941497837468972</v>
      </c>
      <c r="K11" s="307">
        <v>9.8187745709080474</v>
      </c>
      <c r="L11" s="307">
        <v>5.5203619909502351</v>
      </c>
      <c r="M11" s="142">
        <v>0.41842427541163829</v>
      </c>
    </row>
    <row r="12" spans="2:13" ht="18.75" x14ac:dyDescent="0.45">
      <c r="B12" s="636"/>
      <c r="C12" s="310" t="s">
        <v>421</v>
      </c>
      <c r="D12" s="310" t="s">
        <v>422</v>
      </c>
      <c r="E12" s="310" t="s">
        <v>423</v>
      </c>
      <c r="F12" s="310" t="s">
        <v>424</v>
      </c>
      <c r="G12" s="310" t="s">
        <v>388</v>
      </c>
      <c r="H12" s="310" t="s">
        <v>375</v>
      </c>
      <c r="I12" s="310" t="s">
        <v>425</v>
      </c>
      <c r="J12" s="310" t="s">
        <v>426</v>
      </c>
      <c r="K12" s="310" t="s">
        <v>427</v>
      </c>
      <c r="L12" s="310" t="s">
        <v>428</v>
      </c>
      <c r="M12" s="311" t="s">
        <v>419</v>
      </c>
    </row>
    <row r="13" spans="2:13" ht="18.75" x14ac:dyDescent="0.45">
      <c r="B13" s="95">
        <v>1401</v>
      </c>
      <c r="C13" s="307"/>
      <c r="D13" s="307"/>
      <c r="E13" s="307"/>
      <c r="F13" s="307"/>
      <c r="G13" s="307"/>
      <c r="H13" s="307"/>
      <c r="I13" s="307"/>
      <c r="J13" s="307"/>
      <c r="K13" s="307"/>
      <c r="L13" s="307"/>
      <c r="M13" s="142"/>
    </row>
    <row r="14" spans="2:13" ht="18.75" x14ac:dyDescent="0.45">
      <c r="B14" s="198" t="s">
        <v>0</v>
      </c>
      <c r="C14" s="307">
        <v>12.386885965644453</v>
      </c>
      <c r="D14" s="307">
        <v>9.1924929003580615</v>
      </c>
      <c r="E14" s="307">
        <v>13.023540201773159</v>
      </c>
      <c r="F14" s="307">
        <v>14.628399775567516</v>
      </c>
      <c r="G14" s="307">
        <v>20.815147230589545</v>
      </c>
      <c r="H14" s="307">
        <v>2.7348128222371599</v>
      </c>
      <c r="I14" s="307">
        <v>1.9910403185664478</v>
      </c>
      <c r="J14" s="307">
        <v>9.5052083333333428</v>
      </c>
      <c r="K14" s="307">
        <v>13.769318082598431</v>
      </c>
      <c r="L14" s="307">
        <v>12.076543739279572</v>
      </c>
      <c r="M14" s="142">
        <v>14.295877231613545</v>
      </c>
    </row>
    <row r="15" spans="2:13" ht="18.75" x14ac:dyDescent="0.45">
      <c r="B15" s="95"/>
      <c r="C15" s="307" t="s">
        <v>429</v>
      </c>
      <c r="D15" s="307" t="s">
        <v>430</v>
      </c>
      <c r="E15" s="307" t="s">
        <v>413</v>
      </c>
      <c r="F15" s="307" t="s">
        <v>431</v>
      </c>
      <c r="G15" s="307" t="s">
        <v>400</v>
      </c>
      <c r="H15" s="307" t="s">
        <v>432</v>
      </c>
      <c r="I15" s="307" t="s">
        <v>378</v>
      </c>
      <c r="J15" s="307" t="s">
        <v>433</v>
      </c>
      <c r="K15" s="307" t="s">
        <v>415</v>
      </c>
      <c r="L15" s="307" t="s">
        <v>424</v>
      </c>
      <c r="M15" s="142" t="s">
        <v>414</v>
      </c>
    </row>
    <row r="16" spans="2:13" ht="18.75" x14ac:dyDescent="0.45">
      <c r="B16" s="224" t="s">
        <v>2</v>
      </c>
      <c r="C16" s="241">
        <v>9.1846004718748162</v>
      </c>
      <c r="D16" s="241">
        <v>26.245264883812979</v>
      </c>
      <c r="E16" s="241">
        <v>2.7635019385087105</v>
      </c>
      <c r="F16" s="241">
        <v>8.5018010345124111</v>
      </c>
      <c r="G16" s="241">
        <v>25.889177224851181</v>
      </c>
      <c r="H16" s="241">
        <v>1.8983198778092856</v>
      </c>
      <c r="I16" s="241">
        <v>3.3796974133723836</v>
      </c>
      <c r="J16" s="241">
        <v>19.74831549742369</v>
      </c>
      <c r="K16" s="241">
        <v>12.762854950115113</v>
      </c>
      <c r="L16" s="241">
        <v>8.3887321249222992</v>
      </c>
      <c r="M16" s="127">
        <v>0.16598002311863524</v>
      </c>
    </row>
    <row r="17" spans="2:14" ht="18.75" x14ac:dyDescent="0.45">
      <c r="B17" s="224"/>
      <c r="C17" s="241" t="s">
        <v>434</v>
      </c>
      <c r="D17" s="241" t="s">
        <v>476</v>
      </c>
      <c r="E17" s="241" t="s">
        <v>435</v>
      </c>
      <c r="F17" s="241" t="s">
        <v>375</v>
      </c>
      <c r="G17" s="241" t="s">
        <v>436</v>
      </c>
      <c r="H17" s="241" t="s">
        <v>437</v>
      </c>
      <c r="I17" s="241" t="s">
        <v>391</v>
      </c>
      <c r="J17" s="241" t="s">
        <v>404</v>
      </c>
      <c r="K17" s="241" t="s">
        <v>475</v>
      </c>
      <c r="L17" s="241" t="s">
        <v>438</v>
      </c>
      <c r="M17" s="127" t="s">
        <v>439</v>
      </c>
    </row>
    <row r="18" spans="2:14" ht="18.75" x14ac:dyDescent="0.45">
      <c r="B18" s="224" t="s">
        <v>1</v>
      </c>
      <c r="C18" s="241">
        <v>3.4388645755896334</v>
      </c>
      <c r="D18" s="241">
        <v>7.0580858972636378</v>
      </c>
      <c r="E18" s="241">
        <v>1.8468962491774619</v>
      </c>
      <c r="F18" s="241">
        <v>1.7912088989485966</v>
      </c>
      <c r="G18" s="241">
        <v>8.2696738207832965</v>
      </c>
      <c r="H18" s="241">
        <v>0.68522483940043344</v>
      </c>
      <c r="I18" s="241">
        <v>29.411070459105389</v>
      </c>
      <c r="J18" s="241">
        <v>5.3371948696731408</v>
      </c>
      <c r="K18" s="241">
        <v>10.079629755665962</v>
      </c>
      <c r="L18" s="241">
        <v>3.3005339098971689</v>
      </c>
      <c r="M18" s="127">
        <v>4.6456576416629645</v>
      </c>
    </row>
    <row r="19" spans="2:14" ht="18.75" x14ac:dyDescent="0.45">
      <c r="B19" s="224"/>
      <c r="C19" s="241" t="s">
        <v>456</v>
      </c>
      <c r="D19" s="241" t="s">
        <v>377</v>
      </c>
      <c r="E19" s="241" t="s">
        <v>457</v>
      </c>
      <c r="F19" s="241" t="s">
        <v>458</v>
      </c>
      <c r="G19" s="241" t="s">
        <v>454</v>
      </c>
      <c r="H19" s="241" t="s">
        <v>459</v>
      </c>
      <c r="I19" s="241" t="s">
        <v>460</v>
      </c>
      <c r="J19" s="241" t="s">
        <v>418</v>
      </c>
      <c r="K19" s="241" t="s">
        <v>422</v>
      </c>
      <c r="L19" s="241" t="s">
        <v>461</v>
      </c>
      <c r="M19" s="127" t="s">
        <v>462</v>
      </c>
    </row>
    <row r="20" spans="2:14" ht="18.75" x14ac:dyDescent="0.45">
      <c r="B20" s="305" t="s">
        <v>3</v>
      </c>
      <c r="C20" s="579">
        <v>8.6387785168980997</v>
      </c>
      <c r="D20" s="579">
        <v>6.3710520811545592</v>
      </c>
      <c r="E20" s="579">
        <v>12.27601654031703</v>
      </c>
      <c r="F20" s="579">
        <v>4.1156295933366067</v>
      </c>
      <c r="G20" s="579">
        <v>10.717885541493999</v>
      </c>
      <c r="H20" s="579">
        <v>0.4678860059549379</v>
      </c>
      <c r="I20" s="579">
        <v>3.0916552667578685</v>
      </c>
      <c r="J20" s="579">
        <v>4.5954438334642589</v>
      </c>
      <c r="K20" s="579">
        <v>9.2555954000247169</v>
      </c>
      <c r="L20" s="579">
        <v>10.567681858955197</v>
      </c>
      <c r="M20" s="693">
        <v>20.370422734341858</v>
      </c>
    </row>
    <row r="21" spans="2:14" ht="18.75" x14ac:dyDescent="0.45">
      <c r="B21" s="197"/>
      <c r="C21" s="696" t="s">
        <v>434</v>
      </c>
      <c r="D21" s="696" t="s">
        <v>534</v>
      </c>
      <c r="E21" s="696" t="s">
        <v>380</v>
      </c>
      <c r="F21" s="696" t="s">
        <v>535</v>
      </c>
      <c r="G21" s="696" t="s">
        <v>536</v>
      </c>
      <c r="H21" s="696" t="s">
        <v>537</v>
      </c>
      <c r="I21" s="696" t="s">
        <v>538</v>
      </c>
      <c r="J21" s="696" t="s">
        <v>453</v>
      </c>
      <c r="K21" s="696" t="s">
        <v>465</v>
      </c>
      <c r="L21" s="696" t="s">
        <v>379</v>
      </c>
      <c r="M21" s="697" t="s">
        <v>464</v>
      </c>
    </row>
    <row r="22" spans="2:14" ht="18.75" x14ac:dyDescent="0.45">
      <c r="B22" s="701">
        <v>1402</v>
      </c>
      <c r="C22" s="478"/>
      <c r="D22" s="478"/>
      <c r="E22" s="478"/>
      <c r="F22" s="478"/>
      <c r="G22" s="478"/>
      <c r="H22" s="478"/>
      <c r="I22" s="478"/>
      <c r="J22" s="478"/>
      <c r="K22" s="478"/>
      <c r="L22" s="700"/>
      <c r="M22" s="143"/>
    </row>
    <row r="23" spans="2:14" ht="18.75" x14ac:dyDescent="0.45">
      <c r="B23" s="572" t="s">
        <v>367</v>
      </c>
      <c r="C23" s="231" t="s">
        <v>260</v>
      </c>
      <c r="D23" s="231" t="s">
        <v>260</v>
      </c>
      <c r="E23" s="231" t="s">
        <v>260</v>
      </c>
      <c r="F23" s="231" t="s">
        <v>260</v>
      </c>
      <c r="G23" s="231" t="s">
        <v>260</v>
      </c>
      <c r="H23" s="231" t="s">
        <v>260</v>
      </c>
      <c r="I23" s="231" t="s">
        <v>260</v>
      </c>
      <c r="J23" s="992" t="s">
        <v>260</v>
      </c>
      <c r="K23" s="991" t="s">
        <v>260</v>
      </c>
      <c r="L23" s="231" t="s">
        <v>260</v>
      </c>
      <c r="M23" s="232" t="s">
        <v>260</v>
      </c>
    </row>
    <row r="24" spans="2:14" ht="19.5" thickBot="1" x14ac:dyDescent="0.5">
      <c r="B24" s="699"/>
      <c r="C24" s="231" t="s">
        <v>260</v>
      </c>
      <c r="D24" s="231" t="s">
        <v>260</v>
      </c>
      <c r="E24" s="231" t="s">
        <v>260</v>
      </c>
      <c r="F24" s="231" t="s">
        <v>260</v>
      </c>
      <c r="G24" s="231" t="s">
        <v>260</v>
      </c>
      <c r="H24" s="231" t="s">
        <v>260</v>
      </c>
      <c r="I24" s="231" t="s">
        <v>260</v>
      </c>
      <c r="J24" s="992" t="s">
        <v>260</v>
      </c>
      <c r="K24" s="991" t="s">
        <v>260</v>
      </c>
      <c r="L24" s="231" t="s">
        <v>260</v>
      </c>
      <c r="M24" s="232" t="s">
        <v>260</v>
      </c>
    </row>
    <row r="25" spans="2:14" ht="15.75" x14ac:dyDescent="0.25">
      <c r="B25" s="1098" t="s">
        <v>572</v>
      </c>
      <c r="C25" s="1099"/>
      <c r="D25" s="1099"/>
      <c r="E25" s="1099"/>
      <c r="F25" s="1099"/>
      <c r="G25" s="1099"/>
      <c r="H25" s="1099"/>
      <c r="I25" s="1099"/>
      <c r="J25" s="1099"/>
      <c r="K25" s="1099"/>
      <c r="L25" s="1099"/>
      <c r="M25" s="1100"/>
    </row>
    <row r="26" spans="2:14" ht="18.75" x14ac:dyDescent="0.45">
      <c r="B26" s="662">
        <v>1401</v>
      </c>
      <c r="C26" s="385"/>
      <c r="D26" s="385"/>
      <c r="E26" s="385"/>
      <c r="F26" s="385"/>
      <c r="G26" s="385"/>
      <c r="H26" s="385"/>
      <c r="I26" s="385"/>
      <c r="J26" s="385"/>
      <c r="K26" s="385"/>
      <c r="L26" s="385"/>
      <c r="M26" s="386"/>
    </row>
    <row r="27" spans="2:14" ht="18.75" customHeight="1" x14ac:dyDescent="0.45">
      <c r="B27" s="305" t="s">
        <v>483</v>
      </c>
      <c r="C27" s="579">
        <v>2.6852705015137417</v>
      </c>
      <c r="D27" s="579">
        <v>1.7157776948899794</v>
      </c>
      <c r="E27" s="579">
        <v>3.8085565570648612</v>
      </c>
      <c r="F27" s="579">
        <v>1.5685872462579482</v>
      </c>
      <c r="G27" s="579">
        <v>2.4547945205479493</v>
      </c>
      <c r="H27" s="579">
        <v>0.31867431485022735</v>
      </c>
      <c r="I27" s="579">
        <v>0.21333333333333826</v>
      </c>
      <c r="J27" s="579">
        <v>1.6248839368616359</v>
      </c>
      <c r="K27" s="579">
        <v>2.4144144144144093</v>
      </c>
      <c r="L27" s="579">
        <v>1.5494978479196391</v>
      </c>
      <c r="M27" s="539">
        <v>-6.4984769194720116</v>
      </c>
      <c r="N27" s="1"/>
    </row>
    <row r="28" spans="2:14" ht="18.75" x14ac:dyDescent="0.45">
      <c r="B28" s="170"/>
      <c r="C28" s="176" t="s">
        <v>378</v>
      </c>
      <c r="D28" s="176" t="s">
        <v>529</v>
      </c>
      <c r="E28" s="176" t="s">
        <v>539</v>
      </c>
      <c r="F28" s="176" t="s">
        <v>425</v>
      </c>
      <c r="G28" s="176" t="s">
        <v>540</v>
      </c>
      <c r="H28" s="176" t="s">
        <v>541</v>
      </c>
      <c r="I28" s="176" t="s">
        <v>395</v>
      </c>
      <c r="J28" s="176" t="s">
        <v>542</v>
      </c>
      <c r="K28" s="176" t="s">
        <v>543</v>
      </c>
      <c r="L28" s="176" t="s">
        <v>379</v>
      </c>
      <c r="M28" s="539" t="s">
        <v>544</v>
      </c>
    </row>
    <row r="29" spans="2:14" ht="18.75" x14ac:dyDescent="0.45">
      <c r="B29" s="170" t="s">
        <v>484</v>
      </c>
      <c r="C29" s="176">
        <v>3.6533777720805034</v>
      </c>
      <c r="D29" s="176">
        <v>3.8870553722038892</v>
      </c>
      <c r="E29" s="176">
        <v>5.9801883331295045</v>
      </c>
      <c r="F29" s="176">
        <v>-0.9286363177551209</v>
      </c>
      <c r="G29" s="176">
        <v>4.3213177879987086</v>
      </c>
      <c r="H29" s="176">
        <v>6.3532401524767579E-2</v>
      </c>
      <c r="I29" s="176">
        <v>0.21287919105907349</v>
      </c>
      <c r="J29" s="176">
        <v>1.3248058474189151</v>
      </c>
      <c r="K29" s="176">
        <v>2.5158339197748063</v>
      </c>
      <c r="L29" s="176">
        <v>-0.16953941791464899</v>
      </c>
      <c r="M29" s="539">
        <v>22.554506724584414</v>
      </c>
    </row>
    <row r="30" spans="2:14" ht="18.75" x14ac:dyDescent="0.45">
      <c r="B30" s="170"/>
      <c r="C30" s="176" t="s">
        <v>434</v>
      </c>
      <c r="D30" s="176" t="s">
        <v>545</v>
      </c>
      <c r="E30" s="176" t="s">
        <v>378</v>
      </c>
      <c r="F30" s="176" t="s">
        <v>386</v>
      </c>
      <c r="G30" s="176" t="s">
        <v>524</v>
      </c>
      <c r="H30" s="176" t="s">
        <v>546</v>
      </c>
      <c r="I30" s="176" t="s">
        <v>538</v>
      </c>
      <c r="J30" s="176" t="s">
        <v>523</v>
      </c>
      <c r="K30" s="176" t="s">
        <v>547</v>
      </c>
      <c r="L30" s="176" t="s">
        <v>452</v>
      </c>
      <c r="M30" s="539" t="s">
        <v>548</v>
      </c>
    </row>
    <row r="31" spans="2:14" ht="18.75" x14ac:dyDescent="0.45">
      <c r="B31" s="170" t="s">
        <v>485</v>
      </c>
      <c r="C31" s="176">
        <v>4.4645065545387155</v>
      </c>
      <c r="D31" s="176">
        <v>2.9297564419343445</v>
      </c>
      <c r="E31" s="176">
        <v>6.427417493653337</v>
      </c>
      <c r="F31" s="176">
        <v>2.1701477330616399</v>
      </c>
      <c r="G31" s="176">
        <v>8.2333640930995671</v>
      </c>
      <c r="H31" s="176">
        <v>0</v>
      </c>
      <c r="I31" s="176">
        <v>0.37174721189589377</v>
      </c>
      <c r="J31" s="176">
        <v>1.4652840396753817</v>
      </c>
      <c r="K31" s="176">
        <v>5.714776042560473</v>
      </c>
      <c r="L31" s="176">
        <v>2.1936031701103929</v>
      </c>
      <c r="M31" s="539">
        <v>8.5611069456751636</v>
      </c>
    </row>
    <row r="32" spans="2:14" ht="18.75" x14ac:dyDescent="0.45">
      <c r="B32" s="170"/>
      <c r="C32" s="176" t="s">
        <v>549</v>
      </c>
      <c r="D32" s="176" t="s">
        <v>550</v>
      </c>
      <c r="E32" s="176" t="s">
        <v>460</v>
      </c>
      <c r="F32" s="176" t="s">
        <v>551</v>
      </c>
      <c r="G32" s="176" t="s">
        <v>533</v>
      </c>
      <c r="H32" s="176" t="s">
        <v>552</v>
      </c>
      <c r="I32" s="176" t="s">
        <v>553</v>
      </c>
      <c r="J32" s="176" t="s">
        <v>554</v>
      </c>
      <c r="K32" s="176" t="s">
        <v>463</v>
      </c>
      <c r="L32" s="176" t="s">
        <v>439</v>
      </c>
      <c r="M32" s="539" t="s">
        <v>555</v>
      </c>
    </row>
    <row r="33" spans="2:13" ht="18.75" x14ac:dyDescent="0.45">
      <c r="B33" s="100">
        <v>1402</v>
      </c>
      <c r="C33" s="135"/>
      <c r="D33" s="135"/>
      <c r="E33" s="135"/>
      <c r="F33" s="135"/>
      <c r="G33" s="135"/>
      <c r="H33" s="135"/>
      <c r="I33" s="135"/>
      <c r="J33" s="135"/>
      <c r="K33" s="135"/>
      <c r="L33" s="135"/>
      <c r="M33" s="143"/>
    </row>
    <row r="34" spans="2:13" ht="18.75" x14ac:dyDescent="0.45">
      <c r="B34" s="196" t="s">
        <v>578</v>
      </c>
      <c r="C34" s="231" t="s">
        <v>260</v>
      </c>
      <c r="D34" s="231" t="s">
        <v>260</v>
      </c>
      <c r="E34" s="231" t="s">
        <v>260</v>
      </c>
      <c r="F34" s="231" t="s">
        <v>260</v>
      </c>
      <c r="G34" s="231" t="s">
        <v>260</v>
      </c>
      <c r="H34" s="231" t="s">
        <v>260</v>
      </c>
      <c r="I34" s="231" t="s">
        <v>260</v>
      </c>
      <c r="J34" s="992" t="s">
        <v>260</v>
      </c>
      <c r="K34" s="991" t="s">
        <v>260</v>
      </c>
      <c r="L34" s="231" t="s">
        <v>260</v>
      </c>
      <c r="M34" s="232" t="s">
        <v>260</v>
      </c>
    </row>
    <row r="35" spans="2:13" ht="18.75" x14ac:dyDescent="0.45">
      <c r="B35" s="100"/>
      <c r="C35" s="231" t="s">
        <v>260</v>
      </c>
      <c r="D35" s="231" t="s">
        <v>260</v>
      </c>
      <c r="E35" s="231" t="s">
        <v>260</v>
      </c>
      <c r="F35" s="231" t="s">
        <v>260</v>
      </c>
      <c r="G35" s="231" t="s">
        <v>260</v>
      </c>
      <c r="H35" s="231" t="s">
        <v>260</v>
      </c>
      <c r="I35" s="231" t="s">
        <v>260</v>
      </c>
      <c r="J35" s="992" t="s">
        <v>260</v>
      </c>
      <c r="K35" s="991" t="s">
        <v>260</v>
      </c>
      <c r="L35" s="231" t="s">
        <v>260</v>
      </c>
      <c r="M35" s="232" t="s">
        <v>260</v>
      </c>
    </row>
    <row r="36" spans="2:13" ht="18.75" x14ac:dyDescent="0.45">
      <c r="B36" s="100" t="s">
        <v>579</v>
      </c>
      <c r="C36" s="231" t="s">
        <v>260</v>
      </c>
      <c r="D36" s="231" t="s">
        <v>260</v>
      </c>
      <c r="E36" s="231" t="s">
        <v>260</v>
      </c>
      <c r="F36" s="231" t="s">
        <v>260</v>
      </c>
      <c r="G36" s="231" t="s">
        <v>260</v>
      </c>
      <c r="H36" s="231" t="s">
        <v>260</v>
      </c>
      <c r="I36" s="231" t="s">
        <v>260</v>
      </c>
      <c r="J36" s="992" t="s">
        <v>260</v>
      </c>
      <c r="K36" s="991" t="s">
        <v>260</v>
      </c>
      <c r="L36" s="231" t="s">
        <v>260</v>
      </c>
      <c r="M36" s="232" t="s">
        <v>260</v>
      </c>
    </row>
    <row r="37" spans="2:13" ht="18.75" x14ac:dyDescent="0.45">
      <c r="B37" s="100"/>
      <c r="C37" s="231" t="s">
        <v>260</v>
      </c>
      <c r="D37" s="231" t="s">
        <v>260</v>
      </c>
      <c r="E37" s="231" t="s">
        <v>260</v>
      </c>
      <c r="F37" s="231" t="s">
        <v>260</v>
      </c>
      <c r="G37" s="231" t="s">
        <v>260</v>
      </c>
      <c r="H37" s="231" t="s">
        <v>260</v>
      </c>
      <c r="I37" s="231" t="s">
        <v>260</v>
      </c>
      <c r="J37" s="992" t="s">
        <v>260</v>
      </c>
      <c r="K37" s="991" t="s">
        <v>260</v>
      </c>
      <c r="L37" s="231" t="s">
        <v>260</v>
      </c>
      <c r="M37" s="232" t="s">
        <v>260</v>
      </c>
    </row>
    <row r="38" spans="2:13" ht="18.75" x14ac:dyDescent="0.45">
      <c r="B38" s="100" t="s">
        <v>580</v>
      </c>
      <c r="C38" s="231" t="s">
        <v>260</v>
      </c>
      <c r="D38" s="231" t="s">
        <v>260</v>
      </c>
      <c r="E38" s="231" t="s">
        <v>260</v>
      </c>
      <c r="F38" s="231" t="s">
        <v>260</v>
      </c>
      <c r="G38" s="231" t="s">
        <v>260</v>
      </c>
      <c r="H38" s="231" t="s">
        <v>260</v>
      </c>
      <c r="I38" s="231" t="s">
        <v>260</v>
      </c>
      <c r="J38" s="992" t="s">
        <v>260</v>
      </c>
      <c r="K38" s="991" t="s">
        <v>260</v>
      </c>
      <c r="L38" s="231" t="s">
        <v>260</v>
      </c>
      <c r="M38" s="232" t="s">
        <v>260</v>
      </c>
    </row>
    <row r="39" spans="2:13" ht="19.5" thickBot="1" x14ac:dyDescent="0.5">
      <c r="B39" s="101"/>
      <c r="C39" s="231" t="s">
        <v>260</v>
      </c>
      <c r="D39" s="231" t="s">
        <v>260</v>
      </c>
      <c r="E39" s="231" t="s">
        <v>260</v>
      </c>
      <c r="F39" s="231" t="s">
        <v>260</v>
      </c>
      <c r="G39" s="231" t="s">
        <v>260</v>
      </c>
      <c r="H39" s="231" t="s">
        <v>260</v>
      </c>
      <c r="I39" s="231" t="s">
        <v>260</v>
      </c>
      <c r="J39" s="992" t="s">
        <v>260</v>
      </c>
      <c r="K39" s="991" t="s">
        <v>260</v>
      </c>
      <c r="L39" s="231" t="s">
        <v>260</v>
      </c>
      <c r="M39" s="232" t="s">
        <v>260</v>
      </c>
    </row>
    <row r="40" spans="2:13" ht="17.25" x14ac:dyDescent="0.4">
      <c r="B40" s="1053" t="s">
        <v>239</v>
      </c>
      <c r="C40" s="1053"/>
      <c r="D40" s="1053"/>
      <c r="E40" s="1053"/>
      <c r="F40" s="1053"/>
      <c r="G40" s="1053"/>
      <c r="H40" s="1053"/>
      <c r="I40" s="1053"/>
      <c r="J40" s="1053"/>
      <c r="K40" s="1053"/>
      <c r="L40" s="1053"/>
      <c r="M40" s="1053"/>
    </row>
    <row r="41" spans="2:13" ht="15.75" x14ac:dyDescent="0.25">
      <c r="B41" s="1102" t="s">
        <v>245</v>
      </c>
      <c r="C41" s="1102"/>
      <c r="D41" s="1102"/>
      <c r="E41" s="1102"/>
      <c r="F41" s="1102"/>
      <c r="G41" s="1102"/>
      <c r="H41" s="1102"/>
      <c r="I41" s="1102"/>
      <c r="J41" s="1102"/>
      <c r="K41" s="1102"/>
      <c r="L41" s="1102"/>
      <c r="M41" s="1102"/>
    </row>
    <row r="42" spans="2:13" ht="17.25" customHeight="1" x14ac:dyDescent="0.25">
      <c r="B42" s="659"/>
      <c r="C42" s="659"/>
      <c r="D42" s="659"/>
      <c r="E42" s="659"/>
      <c r="F42" s="659"/>
      <c r="G42" s="659"/>
      <c r="H42" s="659"/>
      <c r="I42" s="659"/>
      <c r="J42" s="659"/>
      <c r="K42" s="659"/>
      <c r="L42" s="659"/>
      <c r="M42" s="659"/>
    </row>
    <row r="43" spans="2:13" ht="18" customHeight="1" x14ac:dyDescent="0.25">
      <c r="B43" s="659"/>
      <c r="C43" s="659"/>
      <c r="D43" s="659"/>
      <c r="E43" s="659"/>
      <c r="F43" s="659"/>
      <c r="G43" s="659"/>
      <c r="H43" s="659"/>
      <c r="I43" s="659"/>
      <c r="J43" s="659"/>
      <c r="K43" s="659"/>
      <c r="L43" s="659"/>
      <c r="M43" s="659"/>
    </row>
    <row r="44" spans="2:13" ht="23.25" customHeight="1" x14ac:dyDescent="0.45">
      <c r="B44" s="659"/>
      <c r="C44" s="659"/>
      <c r="D44" s="659"/>
      <c r="E44" s="659"/>
      <c r="F44" s="659"/>
      <c r="G44" s="659"/>
      <c r="H44" s="659"/>
      <c r="I44" s="659"/>
      <c r="J44" s="659"/>
      <c r="K44" s="659"/>
      <c r="L44" s="659"/>
      <c r="M44" s="55" t="s">
        <v>326</v>
      </c>
    </row>
    <row r="45" spans="2:13" ht="23.25" customHeight="1" x14ac:dyDescent="0.45">
      <c r="B45" s="659"/>
      <c r="C45" s="659"/>
      <c r="D45" s="659"/>
      <c r="E45" s="659"/>
      <c r="F45" s="659"/>
      <c r="G45" s="659"/>
      <c r="H45" s="659"/>
      <c r="I45" s="659"/>
      <c r="J45" s="659"/>
      <c r="K45" s="659"/>
      <c r="L45" s="659"/>
      <c r="M45" s="55" t="s">
        <v>576</v>
      </c>
    </row>
    <row r="46" spans="2:13" ht="21" customHeight="1" x14ac:dyDescent="0.45">
      <c r="B46" s="659"/>
      <c r="C46" s="659"/>
      <c r="D46" s="659"/>
      <c r="E46" s="659"/>
      <c r="F46" s="659"/>
      <c r="G46" s="659"/>
      <c r="H46" s="659"/>
      <c r="I46" s="659"/>
      <c r="J46" s="659"/>
      <c r="K46" s="659"/>
      <c r="L46" s="659"/>
      <c r="M46" s="55" t="s">
        <v>327</v>
      </c>
    </row>
    <row r="47" spans="2:13" ht="19.5" customHeight="1" x14ac:dyDescent="0.25">
      <c r="B47" s="659"/>
      <c r="C47" s="659"/>
      <c r="D47" s="659"/>
      <c r="E47" s="659"/>
      <c r="F47" s="659"/>
      <c r="G47" s="659"/>
      <c r="H47" s="659"/>
      <c r="I47" s="659"/>
      <c r="J47" s="659"/>
      <c r="K47" s="659"/>
      <c r="L47" s="659"/>
      <c r="M47" s="66">
        <v>13</v>
      </c>
    </row>
    <row r="48" spans="2:13" ht="20.25" customHeight="1" x14ac:dyDescent="0.4">
      <c r="B48" s="655"/>
      <c r="C48" s="655"/>
      <c r="D48" s="655"/>
      <c r="E48" s="655"/>
      <c r="F48" s="655"/>
      <c r="G48" s="655"/>
      <c r="H48" s="655"/>
      <c r="I48" s="655"/>
      <c r="J48" s="655"/>
      <c r="K48" s="655"/>
      <c r="L48" s="655"/>
      <c r="M48" s="655"/>
    </row>
    <row r="49" spans="3:14" ht="23.25" customHeight="1" x14ac:dyDescent="0.45">
      <c r="N49" s="348"/>
    </row>
    <row r="50" spans="3:14" ht="15.75" x14ac:dyDescent="0.25">
      <c r="C50" s="521"/>
      <c r="D50" s="521"/>
      <c r="E50" s="521"/>
      <c r="F50" s="521"/>
      <c r="G50" s="521"/>
      <c r="H50" s="521"/>
      <c r="I50" s="521"/>
      <c r="J50" s="521"/>
      <c r="K50" s="521"/>
      <c r="L50" s="521"/>
      <c r="M50" s="521"/>
    </row>
    <row r="51" spans="3:14" ht="15.75" x14ac:dyDescent="0.25">
      <c r="C51" s="521"/>
      <c r="D51" s="521"/>
      <c r="E51" s="521"/>
      <c r="F51" s="521"/>
      <c r="G51" s="521"/>
      <c r="H51" s="521"/>
      <c r="I51" s="521"/>
      <c r="J51" s="521"/>
      <c r="K51" s="521"/>
      <c r="L51" s="521"/>
      <c r="M51" s="521"/>
    </row>
    <row r="52" spans="3:14" ht="15.75" x14ac:dyDescent="0.25">
      <c r="C52" s="521"/>
      <c r="D52" s="521"/>
      <c r="E52" s="521"/>
      <c r="F52" s="521"/>
      <c r="G52" s="521"/>
      <c r="H52" s="521"/>
      <c r="I52" s="521"/>
      <c r="J52" s="521"/>
      <c r="K52" s="521"/>
      <c r="L52" s="521"/>
      <c r="M52" s="521"/>
    </row>
    <row r="53" spans="3:14" ht="15.75" x14ac:dyDescent="0.25">
      <c r="C53" s="521"/>
      <c r="D53" s="521"/>
      <c r="E53" s="521"/>
      <c r="F53" s="521"/>
      <c r="G53" s="521"/>
      <c r="H53" s="521"/>
      <c r="I53" s="521"/>
      <c r="J53" s="521"/>
      <c r="K53" s="521"/>
      <c r="L53" s="521"/>
      <c r="M53" s="521"/>
    </row>
    <row r="54" spans="3:14" ht="15.75" x14ac:dyDescent="0.25">
      <c r="C54" s="521"/>
      <c r="D54" s="521"/>
      <c r="E54" s="521"/>
      <c r="F54" s="521"/>
      <c r="G54" s="521"/>
      <c r="H54" s="521"/>
      <c r="I54" s="521"/>
      <c r="J54" s="521"/>
      <c r="K54" s="521"/>
      <c r="L54" s="521"/>
      <c r="M54" s="521"/>
    </row>
    <row r="55" spans="3:14" ht="15.75" x14ac:dyDescent="0.25">
      <c r="C55" s="521"/>
      <c r="D55" s="521"/>
      <c r="E55" s="521"/>
      <c r="F55" s="521"/>
      <c r="G55" s="521"/>
      <c r="H55" s="521"/>
      <c r="I55" s="521"/>
      <c r="J55" s="521"/>
      <c r="K55" s="521"/>
      <c r="L55" s="521"/>
      <c r="M55" s="521"/>
    </row>
    <row r="56" spans="3:14" ht="15.75" x14ac:dyDescent="0.25">
      <c r="C56" s="521"/>
      <c r="D56" s="521"/>
      <c r="E56" s="521"/>
      <c r="F56" s="521"/>
      <c r="G56" s="521"/>
      <c r="H56" s="521"/>
      <c r="I56" s="521"/>
      <c r="J56" s="521"/>
      <c r="K56" s="521"/>
      <c r="L56" s="521"/>
      <c r="M56" s="521"/>
    </row>
    <row r="57" spans="3:14" ht="15.75" x14ac:dyDescent="0.25">
      <c r="C57" s="521"/>
      <c r="D57" s="521"/>
      <c r="E57" s="521"/>
      <c r="F57" s="521"/>
      <c r="G57" s="521"/>
      <c r="H57" s="521"/>
      <c r="I57" s="521"/>
      <c r="J57" s="521"/>
      <c r="K57" s="521"/>
      <c r="L57" s="521"/>
      <c r="M57" s="521"/>
    </row>
    <row r="58" spans="3:14" ht="35.25" customHeight="1" x14ac:dyDescent="0.25">
      <c r="C58" s="521"/>
      <c r="D58" s="521"/>
      <c r="E58" s="521"/>
      <c r="F58" s="521"/>
      <c r="G58" s="521"/>
      <c r="H58" s="521"/>
      <c r="I58" s="521"/>
      <c r="J58" s="521"/>
      <c r="K58" s="521"/>
      <c r="L58" s="521"/>
      <c r="M58" s="521"/>
    </row>
    <row r="59" spans="3:14" ht="15.75" x14ac:dyDescent="0.25">
      <c r="C59" s="521"/>
      <c r="D59" s="521"/>
      <c r="E59" s="521"/>
      <c r="F59" s="521"/>
      <c r="G59" s="521"/>
      <c r="H59" s="521"/>
      <c r="I59" s="521"/>
      <c r="J59" s="521"/>
      <c r="K59" s="521"/>
      <c r="L59" s="521"/>
      <c r="M59" s="521"/>
    </row>
    <row r="60" spans="3:14" ht="15.75" x14ac:dyDescent="0.25">
      <c r="C60" s="521"/>
      <c r="D60" s="521"/>
      <c r="E60" s="521"/>
      <c r="F60" s="521"/>
      <c r="G60" s="521"/>
      <c r="H60" s="521"/>
      <c r="I60" s="521"/>
      <c r="J60" s="521"/>
      <c r="K60" s="521"/>
      <c r="L60" s="521"/>
      <c r="M60" s="521"/>
    </row>
    <row r="61" spans="3:14" ht="15.75" x14ac:dyDescent="0.25">
      <c r="C61" s="521"/>
      <c r="D61" s="521"/>
      <c r="E61" s="521"/>
      <c r="F61" s="521"/>
      <c r="G61" s="521"/>
      <c r="H61" s="521"/>
      <c r="I61" s="521"/>
      <c r="J61" s="521"/>
      <c r="K61" s="521"/>
      <c r="L61" s="521"/>
      <c r="M61" s="521"/>
    </row>
    <row r="62" spans="3:14" ht="15.75" x14ac:dyDescent="0.25">
      <c r="C62" s="521"/>
      <c r="D62" s="521"/>
      <c r="E62" s="521"/>
      <c r="F62" s="521"/>
      <c r="G62" s="521"/>
      <c r="H62" s="521"/>
      <c r="I62" s="521"/>
      <c r="J62" s="521"/>
      <c r="K62" s="521"/>
      <c r="L62" s="521"/>
      <c r="M62" s="521"/>
    </row>
    <row r="63" spans="3:14" ht="15.75" x14ac:dyDescent="0.25">
      <c r="C63" s="521"/>
      <c r="D63" s="521"/>
      <c r="E63" s="521"/>
      <c r="F63" s="521"/>
      <c r="G63" s="521"/>
      <c r="H63" s="521"/>
      <c r="I63" s="521"/>
      <c r="J63" s="521"/>
      <c r="K63" s="521"/>
      <c r="L63" s="521"/>
      <c r="M63" s="521"/>
    </row>
    <row r="64" spans="3:14" ht="15.75" x14ac:dyDescent="0.25">
      <c r="C64" s="521"/>
      <c r="D64" s="521"/>
      <c r="E64" s="521"/>
      <c r="F64" s="521"/>
      <c r="G64" s="521"/>
      <c r="H64" s="521"/>
      <c r="I64" s="521"/>
      <c r="J64" s="521"/>
      <c r="K64" s="521"/>
      <c r="L64" s="521"/>
      <c r="M64" s="521"/>
    </row>
    <row r="65" spans="3:13" ht="15.75" x14ac:dyDescent="0.25">
      <c r="C65" s="521"/>
      <c r="D65" s="521"/>
      <c r="E65" s="521"/>
      <c r="F65" s="521"/>
      <c r="G65" s="521"/>
      <c r="H65" s="521"/>
      <c r="I65" s="521"/>
      <c r="J65" s="521"/>
      <c r="K65" s="521"/>
      <c r="L65" s="521"/>
      <c r="M65" s="521"/>
    </row>
    <row r="66" spans="3:13" ht="15.75" x14ac:dyDescent="0.25">
      <c r="C66" s="521"/>
      <c r="D66" s="521"/>
      <c r="E66" s="521"/>
      <c r="F66" s="521"/>
      <c r="G66" s="521"/>
      <c r="H66" s="521"/>
      <c r="I66" s="521"/>
      <c r="J66" s="521"/>
      <c r="K66" s="521"/>
      <c r="L66" s="521"/>
      <c r="M66" s="521"/>
    </row>
    <row r="67" spans="3:13" ht="15.75" x14ac:dyDescent="0.25">
      <c r="C67" s="521"/>
      <c r="D67" s="521"/>
      <c r="E67" s="521"/>
      <c r="F67" s="521"/>
      <c r="G67" s="521"/>
      <c r="H67" s="521"/>
      <c r="I67" s="521"/>
      <c r="J67" s="521"/>
      <c r="K67" s="521"/>
      <c r="L67" s="521"/>
      <c r="M67" s="521"/>
    </row>
    <row r="68" spans="3:13" ht="15.75" x14ac:dyDescent="0.25">
      <c r="C68" s="521"/>
      <c r="D68" s="521"/>
      <c r="E68" s="521"/>
      <c r="F68" s="521"/>
      <c r="G68" s="521"/>
      <c r="H68" s="521"/>
      <c r="I68" s="521"/>
      <c r="J68" s="521"/>
      <c r="K68" s="521"/>
      <c r="L68" s="521"/>
      <c r="M68" s="521"/>
    </row>
    <row r="69" spans="3:13" ht="15.75" x14ac:dyDescent="0.25">
      <c r="C69" s="521"/>
      <c r="D69" s="521"/>
      <c r="E69" s="521"/>
      <c r="F69" s="521"/>
      <c r="G69" s="521"/>
      <c r="H69" s="521"/>
      <c r="I69" s="521"/>
      <c r="J69" s="521"/>
      <c r="K69" s="521"/>
      <c r="L69" s="521"/>
      <c r="M69" s="521"/>
    </row>
    <row r="70" spans="3:13" ht="15.75" x14ac:dyDescent="0.25">
      <c r="C70" s="521"/>
      <c r="D70" s="521"/>
      <c r="E70" s="521"/>
      <c r="F70" s="521"/>
      <c r="G70" s="521"/>
      <c r="H70" s="521"/>
      <c r="I70" s="521"/>
      <c r="J70" s="521"/>
      <c r="K70" s="521"/>
      <c r="L70" s="521"/>
      <c r="M70" s="521"/>
    </row>
    <row r="71" spans="3:13" ht="15.75" x14ac:dyDescent="0.25">
      <c r="C71" s="521"/>
      <c r="D71" s="521"/>
      <c r="E71" s="521"/>
      <c r="F71" s="521"/>
      <c r="G71" s="521"/>
      <c r="H71" s="521"/>
      <c r="I71" s="521"/>
      <c r="J71" s="521"/>
      <c r="K71" s="521"/>
      <c r="L71" s="521"/>
      <c r="M71" s="521"/>
    </row>
    <row r="72" spans="3:13" ht="15.75" x14ac:dyDescent="0.25">
      <c r="C72" s="521"/>
      <c r="D72" s="521"/>
      <c r="E72" s="521"/>
      <c r="F72" s="521"/>
      <c r="G72" s="521"/>
      <c r="H72" s="521"/>
      <c r="I72" s="521"/>
      <c r="J72" s="521"/>
      <c r="K72" s="521"/>
      <c r="L72" s="521"/>
      <c r="M72" s="521"/>
    </row>
    <row r="73" spans="3:13" ht="15.75" x14ac:dyDescent="0.25">
      <c r="C73" s="521"/>
      <c r="D73" s="521"/>
      <c r="E73" s="521"/>
      <c r="F73" s="521"/>
      <c r="G73" s="521"/>
      <c r="H73" s="521"/>
      <c r="I73" s="521"/>
      <c r="J73" s="521"/>
      <c r="K73" s="521"/>
      <c r="L73" s="521"/>
      <c r="M73" s="521"/>
    </row>
    <row r="74" spans="3:13" ht="15.75" x14ac:dyDescent="0.25">
      <c r="C74" s="521"/>
      <c r="D74" s="521"/>
      <c r="E74" s="521"/>
      <c r="F74" s="521"/>
      <c r="G74" s="521"/>
      <c r="H74" s="521"/>
      <c r="I74" s="521"/>
      <c r="J74" s="521"/>
      <c r="K74" s="521"/>
      <c r="L74" s="521"/>
      <c r="M74" s="521"/>
    </row>
    <row r="75" spans="3:13" ht="15.75" x14ac:dyDescent="0.25">
      <c r="C75" s="521"/>
      <c r="D75" s="521"/>
      <c r="E75" s="521"/>
      <c r="F75" s="521"/>
      <c r="G75" s="521"/>
      <c r="H75" s="521"/>
      <c r="I75" s="521"/>
      <c r="J75" s="521"/>
      <c r="K75" s="521"/>
      <c r="L75" s="521"/>
      <c r="M75" s="521"/>
    </row>
    <row r="76" spans="3:13" ht="15.75" x14ac:dyDescent="0.25">
      <c r="C76" s="521"/>
      <c r="D76" s="521"/>
      <c r="E76" s="521"/>
      <c r="F76" s="521"/>
      <c r="G76" s="521"/>
      <c r="H76" s="521"/>
      <c r="I76" s="521"/>
      <c r="J76" s="521"/>
      <c r="K76" s="521"/>
      <c r="L76" s="521"/>
      <c r="M76" s="521"/>
    </row>
    <row r="77" spans="3:13" ht="15.75" x14ac:dyDescent="0.25">
      <c r="C77" s="521"/>
      <c r="D77" s="521"/>
      <c r="E77" s="521"/>
      <c r="F77" s="521"/>
      <c r="G77" s="521"/>
      <c r="H77" s="521"/>
      <c r="I77" s="521"/>
      <c r="J77" s="521"/>
      <c r="K77" s="521"/>
      <c r="L77" s="521"/>
      <c r="M77" s="521"/>
    </row>
    <row r="78" spans="3:13" ht="15.75" x14ac:dyDescent="0.25">
      <c r="C78" s="521"/>
      <c r="D78" s="521"/>
      <c r="E78" s="521"/>
      <c r="F78" s="521"/>
      <c r="G78" s="521"/>
      <c r="H78" s="521"/>
      <c r="I78" s="521"/>
      <c r="J78" s="521"/>
      <c r="K78" s="521"/>
      <c r="L78" s="521"/>
      <c r="M78" s="521"/>
    </row>
    <row r="79" spans="3:13" ht="15.75" x14ac:dyDescent="0.25">
      <c r="C79" s="521"/>
      <c r="D79" s="521"/>
      <c r="E79" s="521"/>
      <c r="F79" s="521"/>
      <c r="G79" s="521"/>
      <c r="H79" s="521"/>
      <c r="I79" s="521"/>
      <c r="J79" s="521"/>
      <c r="K79" s="521"/>
      <c r="L79" s="521"/>
      <c r="M79" s="521"/>
    </row>
    <row r="80" spans="3:13" ht="15.75" x14ac:dyDescent="0.25">
      <c r="C80" s="521"/>
      <c r="D80" s="521"/>
      <c r="E80" s="521"/>
      <c r="F80" s="521"/>
      <c r="G80" s="521"/>
      <c r="H80" s="521"/>
      <c r="I80" s="521"/>
      <c r="J80" s="521"/>
      <c r="K80" s="521"/>
      <c r="L80" s="521"/>
      <c r="M80" s="521"/>
    </row>
    <row r="81" spans="3:13" ht="15.75" x14ac:dyDescent="0.25">
      <c r="C81" s="521"/>
      <c r="D81" s="521"/>
      <c r="E81" s="521"/>
      <c r="F81" s="521"/>
      <c r="G81" s="521"/>
      <c r="H81" s="521"/>
      <c r="I81" s="521"/>
      <c r="J81" s="521"/>
      <c r="K81" s="521"/>
      <c r="L81" s="521"/>
      <c r="M81" s="521"/>
    </row>
    <row r="82" spans="3:13" ht="15.75" x14ac:dyDescent="0.25">
      <c r="C82" s="521"/>
      <c r="D82" s="521"/>
      <c r="E82" s="521"/>
      <c r="F82" s="521"/>
      <c r="G82" s="521"/>
      <c r="H82" s="521"/>
      <c r="I82" s="521"/>
      <c r="J82" s="521"/>
      <c r="K82" s="521"/>
      <c r="L82" s="521"/>
      <c r="M82" s="521"/>
    </row>
    <row r="83" spans="3:13" ht="15.75" x14ac:dyDescent="0.25">
      <c r="C83" s="521"/>
      <c r="D83" s="521"/>
      <c r="E83" s="521"/>
      <c r="F83" s="521"/>
      <c r="G83" s="521"/>
      <c r="H83" s="521"/>
      <c r="I83" s="521"/>
      <c r="J83" s="521"/>
      <c r="K83" s="521"/>
      <c r="L83" s="521"/>
      <c r="M83" s="521"/>
    </row>
    <row r="84" spans="3:13" ht="15.75" x14ac:dyDescent="0.25">
      <c r="C84" s="521"/>
      <c r="D84" s="521"/>
      <c r="E84" s="521"/>
      <c r="F84" s="521"/>
      <c r="G84" s="521"/>
      <c r="H84" s="521"/>
      <c r="I84" s="521"/>
      <c r="J84" s="521"/>
      <c r="K84" s="521"/>
      <c r="L84" s="521"/>
      <c r="M84" s="521"/>
    </row>
    <row r="85" spans="3:13" ht="15.75" x14ac:dyDescent="0.25">
      <c r="C85" s="521"/>
      <c r="D85" s="521"/>
      <c r="E85" s="521"/>
      <c r="F85" s="521"/>
      <c r="G85" s="521"/>
      <c r="H85" s="521"/>
      <c r="I85" s="521"/>
      <c r="J85" s="521"/>
      <c r="K85" s="521"/>
      <c r="L85" s="521"/>
      <c r="M85" s="521"/>
    </row>
    <row r="86" spans="3:13" ht="15.75" x14ac:dyDescent="0.25">
      <c r="C86" s="521"/>
      <c r="D86" s="521"/>
      <c r="E86" s="521"/>
      <c r="F86" s="521"/>
      <c r="G86" s="521"/>
      <c r="H86" s="521"/>
      <c r="I86" s="521"/>
      <c r="J86" s="521"/>
      <c r="K86" s="521"/>
      <c r="L86" s="521"/>
      <c r="M86" s="521"/>
    </row>
    <row r="87" spans="3:13" ht="15.75" x14ac:dyDescent="0.25">
      <c r="C87" s="521"/>
      <c r="D87" s="521"/>
      <c r="E87" s="521"/>
      <c r="F87" s="521"/>
      <c r="G87" s="521"/>
      <c r="H87" s="521"/>
      <c r="I87" s="521"/>
      <c r="J87" s="521"/>
      <c r="K87" s="521"/>
      <c r="L87" s="521"/>
      <c r="M87" s="521"/>
    </row>
    <row r="88" spans="3:13" ht="15.75" x14ac:dyDescent="0.25">
      <c r="C88" s="521"/>
      <c r="D88" s="521"/>
      <c r="E88" s="521"/>
      <c r="F88" s="521"/>
      <c r="G88" s="521"/>
      <c r="H88" s="521"/>
      <c r="I88" s="521"/>
      <c r="J88" s="521"/>
      <c r="K88" s="521"/>
      <c r="L88" s="521"/>
      <c r="M88" s="521"/>
    </row>
    <row r="89" spans="3:13" ht="15.75" x14ac:dyDescent="0.25">
      <c r="C89" s="521"/>
      <c r="D89" s="521"/>
      <c r="E89" s="521"/>
      <c r="F89" s="521"/>
      <c r="G89" s="521"/>
      <c r="H89" s="521"/>
      <c r="I89" s="521"/>
      <c r="J89" s="521"/>
      <c r="K89" s="521"/>
      <c r="L89" s="521"/>
      <c r="M89" s="521"/>
    </row>
    <row r="90" spans="3:13" ht="15.75" x14ac:dyDescent="0.25">
      <c r="C90" s="521"/>
      <c r="D90" s="521"/>
      <c r="E90" s="521"/>
      <c r="F90" s="521"/>
      <c r="G90" s="521"/>
      <c r="H90" s="521"/>
      <c r="I90" s="521"/>
      <c r="J90" s="521"/>
      <c r="K90" s="521"/>
      <c r="L90" s="521"/>
      <c r="M90" s="521"/>
    </row>
    <row r="91" spans="3:13" ht="15.75" x14ac:dyDescent="0.25">
      <c r="C91" s="521"/>
      <c r="D91" s="521"/>
      <c r="E91" s="521"/>
      <c r="F91" s="521"/>
      <c r="G91" s="521"/>
      <c r="H91" s="521"/>
      <c r="I91" s="521"/>
      <c r="J91" s="521"/>
      <c r="K91" s="521"/>
      <c r="L91" s="521"/>
      <c r="M91" s="521"/>
    </row>
    <row r="92" spans="3:13" ht="15.75" x14ac:dyDescent="0.25">
      <c r="C92" s="521"/>
      <c r="D92" s="521"/>
      <c r="E92" s="521"/>
      <c r="F92" s="521"/>
      <c r="G92" s="521"/>
      <c r="H92" s="521"/>
      <c r="I92" s="521"/>
      <c r="J92" s="521"/>
      <c r="K92" s="521"/>
      <c r="L92" s="521"/>
      <c r="M92" s="521"/>
    </row>
    <row r="93" spans="3:13" ht="15.75" x14ac:dyDescent="0.25">
      <c r="C93" s="521"/>
      <c r="D93" s="521"/>
      <c r="E93" s="521"/>
      <c r="F93" s="521"/>
      <c r="G93" s="521"/>
      <c r="H93" s="521"/>
      <c r="I93" s="521"/>
      <c r="J93" s="521"/>
      <c r="K93" s="521"/>
      <c r="L93" s="521"/>
      <c r="M93" s="521"/>
    </row>
    <row r="94" spans="3:13" ht="15.75" x14ac:dyDescent="0.25">
      <c r="C94" s="521"/>
      <c r="D94" s="521"/>
      <c r="E94" s="521"/>
      <c r="F94" s="521"/>
      <c r="G94" s="521"/>
      <c r="H94" s="521"/>
      <c r="I94" s="521"/>
      <c r="J94" s="521"/>
      <c r="K94" s="521"/>
      <c r="L94" s="521"/>
      <c r="M94" s="521"/>
    </row>
    <row r="95" spans="3:13" ht="15.75" x14ac:dyDescent="0.25">
      <c r="C95" s="521"/>
      <c r="D95" s="521"/>
      <c r="E95" s="521"/>
      <c r="F95" s="521"/>
      <c r="G95" s="521"/>
      <c r="H95" s="521"/>
      <c r="I95" s="521"/>
      <c r="J95" s="521"/>
      <c r="K95" s="521"/>
      <c r="L95" s="521"/>
      <c r="M95" s="521"/>
    </row>
    <row r="96" spans="3:13" ht="15.75" x14ac:dyDescent="0.25">
      <c r="C96" s="521"/>
      <c r="D96" s="521"/>
      <c r="E96" s="521"/>
      <c r="F96" s="521"/>
      <c r="G96" s="521"/>
      <c r="H96" s="521"/>
      <c r="I96" s="521"/>
      <c r="J96" s="521"/>
      <c r="K96" s="521"/>
      <c r="L96" s="521"/>
      <c r="M96" s="521"/>
    </row>
    <row r="97" spans="3:13" ht="15.75" x14ac:dyDescent="0.25">
      <c r="C97" s="521"/>
      <c r="D97" s="521"/>
      <c r="E97" s="521"/>
      <c r="F97" s="521"/>
      <c r="G97" s="521"/>
      <c r="H97" s="521"/>
      <c r="I97" s="521"/>
      <c r="J97" s="521"/>
      <c r="K97" s="521"/>
      <c r="L97" s="521"/>
      <c r="M97" s="521"/>
    </row>
    <row r="98" spans="3:13" ht="15.75" x14ac:dyDescent="0.25">
      <c r="C98" s="521"/>
      <c r="D98" s="521"/>
      <c r="E98" s="521"/>
      <c r="F98" s="521"/>
      <c r="G98" s="521"/>
      <c r="H98" s="521"/>
      <c r="I98" s="521"/>
      <c r="J98" s="521"/>
      <c r="K98" s="521"/>
      <c r="L98" s="521"/>
      <c r="M98" s="521"/>
    </row>
    <row r="99" spans="3:13" ht="15.75" x14ac:dyDescent="0.25">
      <c r="C99" s="521"/>
      <c r="D99" s="521"/>
      <c r="E99" s="521"/>
      <c r="F99" s="521"/>
      <c r="G99" s="521"/>
      <c r="H99" s="521"/>
      <c r="I99" s="521"/>
      <c r="J99" s="521"/>
      <c r="K99" s="521"/>
      <c r="L99" s="521"/>
      <c r="M99" s="521"/>
    </row>
    <row r="100" spans="3:13" ht="15.75" x14ac:dyDescent="0.25">
      <c r="C100" s="521"/>
      <c r="D100" s="521"/>
      <c r="E100" s="521"/>
      <c r="F100" s="521"/>
      <c r="G100" s="521"/>
      <c r="H100" s="521"/>
      <c r="I100" s="521"/>
      <c r="J100" s="521"/>
      <c r="K100" s="521"/>
      <c r="L100" s="521"/>
      <c r="M100" s="521"/>
    </row>
    <row r="101" spans="3:13" ht="15.75" x14ac:dyDescent="0.25">
      <c r="C101" s="521"/>
      <c r="D101" s="521"/>
      <c r="E101" s="521"/>
      <c r="F101" s="521"/>
      <c r="G101" s="521"/>
      <c r="H101" s="521"/>
      <c r="I101" s="521"/>
      <c r="J101" s="521"/>
      <c r="K101" s="521"/>
      <c r="L101" s="521"/>
      <c r="M101" s="521"/>
    </row>
    <row r="102" spans="3:13" ht="15.75" x14ac:dyDescent="0.25">
      <c r="C102" s="521"/>
      <c r="D102" s="521"/>
      <c r="E102" s="521"/>
      <c r="F102" s="521"/>
      <c r="G102" s="521"/>
      <c r="H102" s="521"/>
      <c r="I102" s="521"/>
      <c r="J102" s="521"/>
      <c r="K102" s="521"/>
      <c r="L102" s="521"/>
      <c r="M102" s="521"/>
    </row>
    <row r="103" spans="3:13" ht="15.75" x14ac:dyDescent="0.25">
      <c r="C103" s="521"/>
      <c r="D103" s="521"/>
      <c r="E103" s="521"/>
      <c r="F103" s="521"/>
      <c r="G103" s="521"/>
      <c r="H103" s="521"/>
      <c r="I103" s="521"/>
      <c r="J103" s="521"/>
      <c r="K103" s="521"/>
      <c r="L103" s="521"/>
      <c r="M103" s="521"/>
    </row>
    <row r="104" spans="3:13" ht="15.75" x14ac:dyDescent="0.25">
      <c r="C104" s="521"/>
      <c r="D104" s="521"/>
      <c r="E104" s="521"/>
      <c r="F104" s="521"/>
      <c r="G104" s="521"/>
      <c r="H104" s="521"/>
      <c r="I104" s="521"/>
      <c r="J104" s="521"/>
      <c r="K104" s="521"/>
      <c r="L104" s="521"/>
      <c r="M104" s="521"/>
    </row>
    <row r="105" spans="3:13" ht="15.75" x14ac:dyDescent="0.25">
      <c r="C105" s="521"/>
      <c r="D105" s="521"/>
      <c r="E105" s="521"/>
      <c r="F105" s="521"/>
      <c r="G105" s="521"/>
      <c r="H105" s="521"/>
      <c r="I105" s="521"/>
      <c r="J105" s="521"/>
      <c r="K105" s="521"/>
      <c r="L105" s="521"/>
      <c r="M105" s="521"/>
    </row>
    <row r="106" spans="3:13" ht="15.75" x14ac:dyDescent="0.25">
      <c r="C106" s="521"/>
      <c r="D106" s="521"/>
      <c r="E106" s="521"/>
      <c r="F106" s="521"/>
      <c r="G106" s="521"/>
      <c r="H106" s="521"/>
      <c r="I106" s="521"/>
      <c r="J106" s="521"/>
      <c r="K106" s="521"/>
      <c r="L106" s="521"/>
      <c r="M106" s="521"/>
    </row>
    <row r="107" spans="3:13" ht="15.75" x14ac:dyDescent="0.25">
      <c r="C107" s="521"/>
      <c r="D107" s="521"/>
      <c r="E107" s="521"/>
      <c r="F107" s="521"/>
      <c r="G107" s="521"/>
      <c r="H107" s="521"/>
      <c r="I107" s="521"/>
      <c r="J107" s="521"/>
      <c r="K107" s="521"/>
      <c r="L107" s="521"/>
      <c r="M107" s="521"/>
    </row>
    <row r="108" spans="3:13" ht="15.75" x14ac:dyDescent="0.25">
      <c r="C108" s="521"/>
      <c r="D108" s="521"/>
      <c r="E108" s="521"/>
      <c r="F108" s="521"/>
      <c r="G108" s="521"/>
      <c r="H108" s="521"/>
      <c r="I108" s="521"/>
      <c r="J108" s="521"/>
      <c r="K108" s="521"/>
      <c r="L108" s="521"/>
      <c r="M108" s="521"/>
    </row>
    <row r="109" spans="3:13" ht="15.75" x14ac:dyDescent="0.25">
      <c r="C109" s="521"/>
      <c r="D109" s="521"/>
      <c r="E109" s="521"/>
      <c r="F109" s="521"/>
      <c r="G109" s="521"/>
      <c r="H109" s="521"/>
      <c r="I109" s="521"/>
      <c r="J109" s="521"/>
      <c r="K109" s="521"/>
      <c r="L109" s="521"/>
      <c r="M109" s="521"/>
    </row>
    <row r="110" spans="3:13" ht="15.75" x14ac:dyDescent="0.25">
      <c r="C110" s="521"/>
      <c r="D110" s="521"/>
      <c r="E110" s="521"/>
      <c r="F110" s="521"/>
      <c r="G110" s="521"/>
      <c r="H110" s="521"/>
      <c r="I110" s="521"/>
      <c r="J110" s="521"/>
      <c r="K110" s="521"/>
      <c r="L110" s="521"/>
      <c r="M110" s="521"/>
    </row>
    <row r="111" spans="3:13" ht="15.75" x14ac:dyDescent="0.25">
      <c r="C111" s="521"/>
      <c r="D111" s="521"/>
      <c r="E111" s="521"/>
      <c r="F111" s="521"/>
      <c r="G111" s="521"/>
      <c r="H111" s="521"/>
      <c r="I111" s="521"/>
      <c r="J111" s="521"/>
      <c r="K111" s="521"/>
      <c r="L111" s="521"/>
      <c r="M111" s="521"/>
    </row>
    <row r="112" spans="3:13" ht="15.75" x14ac:dyDescent="0.25">
      <c r="C112" s="521"/>
      <c r="D112" s="521"/>
      <c r="E112" s="521"/>
      <c r="F112" s="521"/>
      <c r="G112" s="521"/>
      <c r="H112" s="521"/>
      <c r="I112" s="521"/>
      <c r="J112" s="521"/>
      <c r="K112" s="521"/>
      <c r="L112" s="521"/>
      <c r="M112" s="521"/>
    </row>
    <row r="113" spans="3:13" ht="15.75" x14ac:dyDescent="0.25">
      <c r="C113" s="521"/>
      <c r="D113" s="521"/>
      <c r="E113" s="521"/>
      <c r="F113" s="521"/>
      <c r="G113" s="521"/>
      <c r="H113" s="521"/>
      <c r="I113" s="521"/>
      <c r="J113" s="521"/>
      <c r="K113" s="521"/>
      <c r="L113" s="521"/>
      <c r="M113" s="521"/>
    </row>
    <row r="114" spans="3:13" ht="15.75" x14ac:dyDescent="0.25">
      <c r="C114" s="521"/>
      <c r="D114" s="521"/>
      <c r="E114" s="521"/>
      <c r="F114" s="521"/>
      <c r="G114" s="521"/>
      <c r="H114" s="521"/>
      <c r="I114" s="521"/>
      <c r="J114" s="521"/>
      <c r="K114" s="521"/>
      <c r="L114" s="521"/>
      <c r="M114" s="521"/>
    </row>
    <row r="115" spans="3:13" ht="15.75" x14ac:dyDescent="0.25">
      <c r="C115" s="521"/>
      <c r="D115" s="521"/>
      <c r="E115" s="521"/>
      <c r="F115" s="521"/>
      <c r="G115" s="521"/>
      <c r="H115" s="521"/>
      <c r="I115" s="521"/>
      <c r="J115" s="521"/>
      <c r="K115" s="521"/>
      <c r="L115" s="521"/>
      <c r="M115" s="521"/>
    </row>
    <row r="116" spans="3:13" ht="15.75" x14ac:dyDescent="0.25">
      <c r="C116" s="521"/>
      <c r="D116" s="521"/>
      <c r="E116" s="521"/>
      <c r="F116" s="521"/>
      <c r="G116" s="521"/>
      <c r="H116" s="521"/>
      <c r="I116" s="521"/>
      <c r="J116" s="521"/>
      <c r="K116" s="521"/>
      <c r="L116" s="521"/>
      <c r="M116" s="521"/>
    </row>
    <row r="117" spans="3:13" ht="15.75" x14ac:dyDescent="0.25">
      <c r="C117" s="521"/>
      <c r="D117" s="521"/>
      <c r="E117" s="521"/>
      <c r="F117" s="521"/>
      <c r="G117" s="521"/>
      <c r="H117" s="521"/>
      <c r="I117" s="521"/>
      <c r="J117" s="521"/>
      <c r="K117" s="521"/>
      <c r="L117" s="521"/>
      <c r="M117" s="521"/>
    </row>
    <row r="118" spans="3:13" ht="15.75" x14ac:dyDescent="0.25">
      <c r="C118" s="521"/>
      <c r="D118" s="521"/>
      <c r="E118" s="521"/>
      <c r="F118" s="521"/>
      <c r="G118" s="521"/>
      <c r="H118" s="521"/>
      <c r="I118" s="521"/>
      <c r="J118" s="521"/>
      <c r="K118" s="521"/>
      <c r="L118" s="521"/>
      <c r="M118" s="521"/>
    </row>
    <row r="119" spans="3:13" ht="15.75" x14ac:dyDescent="0.25">
      <c r="C119" s="521"/>
      <c r="D119" s="521"/>
      <c r="E119" s="521"/>
      <c r="F119" s="521"/>
      <c r="G119" s="521"/>
      <c r="H119" s="521"/>
      <c r="I119" s="521"/>
      <c r="J119" s="521"/>
      <c r="K119" s="521"/>
      <c r="L119" s="521"/>
      <c r="M119" s="521"/>
    </row>
    <row r="120" spans="3:13" ht="15.75" x14ac:dyDescent="0.25">
      <c r="C120" s="521"/>
      <c r="D120" s="521"/>
      <c r="E120" s="521"/>
      <c r="F120" s="521"/>
      <c r="G120" s="521"/>
      <c r="H120" s="521"/>
      <c r="I120" s="521"/>
      <c r="J120" s="521"/>
      <c r="K120" s="521"/>
      <c r="L120" s="521"/>
      <c r="M120" s="521"/>
    </row>
    <row r="121" spans="3:13" ht="15.75" x14ac:dyDescent="0.25">
      <c r="C121" s="521"/>
      <c r="D121" s="521"/>
      <c r="E121" s="521"/>
      <c r="F121" s="521"/>
      <c r="G121" s="521"/>
      <c r="H121" s="521"/>
      <c r="I121" s="521"/>
      <c r="J121" s="521"/>
      <c r="K121" s="521"/>
      <c r="L121" s="521"/>
      <c r="M121" s="521"/>
    </row>
    <row r="122" spans="3:13" ht="15.75" x14ac:dyDescent="0.25">
      <c r="C122" s="521"/>
      <c r="D122" s="521"/>
      <c r="E122" s="521"/>
      <c r="F122" s="521"/>
      <c r="G122" s="521"/>
      <c r="H122" s="521"/>
      <c r="I122" s="521"/>
      <c r="J122" s="521"/>
      <c r="K122" s="521"/>
      <c r="L122" s="521"/>
      <c r="M122" s="521"/>
    </row>
  </sheetData>
  <mergeCells count="8">
    <mergeCell ref="B40:M40"/>
    <mergeCell ref="B41:M41"/>
    <mergeCell ref="B2:M2"/>
    <mergeCell ref="B3:B4"/>
    <mergeCell ref="C3:L3"/>
    <mergeCell ref="M3:M4"/>
    <mergeCell ref="B9:M9"/>
    <mergeCell ref="B25:M25"/>
  </mergeCells>
  <printOptions horizontalCentered="1" verticalCentered="1"/>
  <pageMargins left="0.19685039370078741" right="0.19685039370078741" top="0" bottom="9.8425196850393706E-2" header="0.19685039370078741" footer="0.19685039370078741"/>
  <pageSetup paperSize="9" scale="60" orientation="portrait" r:id="rId1"/>
  <ignoredErrors>
    <ignoredError sqref="B11:M21 B26:M26 C25:M25 B35 B37 B39 C28:M32"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51942-0717-410A-9BF1-02A7BA9EBCB9}">
  <dimension ref="B1:V48"/>
  <sheetViews>
    <sheetView rightToLeft="1" view="pageBreakPreview" zoomScale="90" zoomScaleNormal="100" zoomScaleSheetLayoutView="90" workbookViewId="0">
      <selection activeCell="M23" sqref="M23"/>
    </sheetView>
  </sheetViews>
  <sheetFormatPr defaultRowHeight="15" x14ac:dyDescent="0.25"/>
  <cols>
    <col min="1" max="1" width="3.875" customWidth="1"/>
    <col min="2" max="2" width="10.25" customWidth="1"/>
    <col min="3" max="5" width="7.75" customWidth="1"/>
    <col min="6" max="6" width="1.75" customWidth="1"/>
    <col min="7" max="7" width="11" customWidth="1"/>
    <col min="8" max="9" width="8" customWidth="1"/>
    <col min="10" max="10" width="9.25" customWidth="1"/>
    <col min="11" max="11" width="7.75" customWidth="1"/>
    <col min="12" max="12" width="6.875" customWidth="1"/>
    <col min="13" max="13" width="7.875" customWidth="1"/>
    <col min="14" max="14" width="1.25" customWidth="1"/>
    <col min="15" max="15" width="6.875" customWidth="1"/>
    <col min="16" max="16" width="6.25" customWidth="1"/>
    <col min="17" max="17" width="7.25" customWidth="1"/>
    <col min="18" max="18" width="1.25" customWidth="1"/>
    <col min="19" max="19" width="5.75" customWidth="1"/>
    <col min="20" max="20" width="6.125" customWidth="1"/>
    <col min="21" max="21" width="7.25" customWidth="1"/>
    <col min="22" max="22" width="13.25" customWidth="1"/>
    <col min="23" max="23" width="3.75" customWidth="1"/>
  </cols>
  <sheetData>
    <row r="1" spans="2:22" ht="15.75" thickBot="1" x14ac:dyDescent="0.3"/>
    <row r="2" spans="2:22" ht="24.75" thickBot="1" x14ac:dyDescent="0.65">
      <c r="B2" s="830" t="s">
        <v>251</v>
      </c>
      <c r="C2" s="8"/>
      <c r="D2" s="8"/>
      <c r="E2" s="8"/>
      <c r="F2" s="8"/>
      <c r="G2" s="8"/>
      <c r="H2" s="8"/>
      <c r="I2" s="8"/>
      <c r="J2" s="8"/>
      <c r="K2" s="8"/>
      <c r="L2" s="8"/>
      <c r="M2" s="8"/>
      <c r="N2" s="8"/>
      <c r="O2" s="8"/>
      <c r="P2" s="8"/>
      <c r="Q2" s="8"/>
      <c r="R2" s="8"/>
      <c r="S2" s="8"/>
      <c r="T2" s="8"/>
      <c r="U2" s="8"/>
      <c r="V2" s="9" t="s">
        <v>86</v>
      </c>
    </row>
    <row r="3" spans="2:22" ht="20.25" thickBot="1" x14ac:dyDescent="0.5">
      <c r="B3" s="88"/>
      <c r="C3" s="1070" t="s">
        <v>249</v>
      </c>
      <c r="D3" s="1070"/>
      <c r="E3" s="1070"/>
      <c r="F3" s="826"/>
      <c r="G3" s="1070" t="s">
        <v>250</v>
      </c>
      <c r="H3" s="1070"/>
      <c r="I3" s="1070"/>
      <c r="J3" s="1111" t="s">
        <v>353</v>
      </c>
      <c r="K3" s="1070" t="s">
        <v>349</v>
      </c>
      <c r="L3" s="1070"/>
      <c r="M3" s="1070"/>
      <c r="N3" s="277"/>
      <c r="O3" s="1070" t="s">
        <v>350</v>
      </c>
      <c r="P3" s="1070"/>
      <c r="Q3" s="1070"/>
      <c r="R3" s="277"/>
      <c r="S3" s="1070" t="s">
        <v>91</v>
      </c>
      <c r="T3" s="1070"/>
      <c r="U3" s="1070"/>
      <c r="V3" s="1109" t="s">
        <v>355</v>
      </c>
    </row>
    <row r="4" spans="2:22" ht="45" customHeight="1" thickBot="1" x14ac:dyDescent="0.5">
      <c r="B4" s="82"/>
      <c r="C4" s="299" t="s">
        <v>351</v>
      </c>
      <c r="D4" s="299" t="s">
        <v>81</v>
      </c>
      <c r="E4" s="822" t="s">
        <v>18</v>
      </c>
      <c r="F4" s="86"/>
      <c r="G4" s="299" t="s">
        <v>352</v>
      </c>
      <c r="H4" s="300" t="s">
        <v>82</v>
      </c>
      <c r="I4" s="822" t="s">
        <v>18</v>
      </c>
      <c r="J4" s="1112"/>
      <c r="K4" s="299" t="s">
        <v>87</v>
      </c>
      <c r="L4" s="299" t="s">
        <v>88</v>
      </c>
      <c r="M4" s="301" t="s">
        <v>354</v>
      </c>
      <c r="N4" s="207"/>
      <c r="O4" s="300" t="s">
        <v>89</v>
      </c>
      <c r="P4" s="300" t="s">
        <v>90</v>
      </c>
      <c r="Q4" s="301" t="s">
        <v>354</v>
      </c>
      <c r="R4" s="207"/>
      <c r="S4" s="300" t="s">
        <v>89</v>
      </c>
      <c r="T4" s="300" t="s">
        <v>90</v>
      </c>
      <c r="U4" s="301" t="s">
        <v>354</v>
      </c>
      <c r="V4" s="1110"/>
    </row>
    <row r="5" spans="2:22" ht="18.75" x14ac:dyDescent="0.45">
      <c r="B5" s="396">
        <v>1398</v>
      </c>
      <c r="C5" s="360">
        <v>26049.320407610569</v>
      </c>
      <c r="D5" s="360">
        <v>33925.859522207495</v>
      </c>
      <c r="E5" s="360">
        <v>59975.179929818063</v>
      </c>
      <c r="F5" s="360"/>
      <c r="G5" s="360">
        <v>110.72545032651676</v>
      </c>
      <c r="H5" s="360">
        <v>57979.484388517805</v>
      </c>
      <c r="I5" s="360">
        <v>58090.209838844319</v>
      </c>
      <c r="J5" s="360">
        <v>1884.9700909737439</v>
      </c>
      <c r="K5" s="360">
        <v>11508.988433627777</v>
      </c>
      <c r="L5" s="360">
        <v>16013.114058954476</v>
      </c>
      <c r="M5" s="360">
        <v>-4504.1256253266984</v>
      </c>
      <c r="N5" s="360"/>
      <c r="O5" s="360">
        <v>2122.4578954022572</v>
      </c>
      <c r="P5" s="360">
        <v>2108.6507525930406</v>
      </c>
      <c r="Q5" s="360">
        <v>13.807142809216657</v>
      </c>
      <c r="R5" s="360"/>
      <c r="S5" s="360">
        <v>1172.7420349468116</v>
      </c>
      <c r="T5" s="360">
        <v>219.7950581398182</v>
      </c>
      <c r="U5" s="360">
        <v>952.94697680699346</v>
      </c>
      <c r="V5" s="361">
        <v>-1652.4014147367443</v>
      </c>
    </row>
    <row r="6" spans="2:22" ht="18.75" x14ac:dyDescent="0.45">
      <c r="B6" s="224">
        <v>1399</v>
      </c>
      <c r="C6" s="171">
        <v>21042.781336643126</v>
      </c>
      <c r="D6" s="171">
        <v>28805.429092596438</v>
      </c>
      <c r="E6" s="171">
        <v>49848.210429239567</v>
      </c>
      <c r="F6" s="212"/>
      <c r="G6" s="171"/>
      <c r="H6" s="171">
        <v>46612.368886363663</v>
      </c>
      <c r="I6" s="171">
        <v>46612.368886363663</v>
      </c>
      <c r="J6" s="171">
        <v>3235.8415428759035</v>
      </c>
      <c r="K6" s="171">
        <v>4213.6421053652921</v>
      </c>
      <c r="L6" s="171">
        <v>8212.3747387649637</v>
      </c>
      <c r="M6" s="171">
        <v>-3998.7326333996716</v>
      </c>
      <c r="N6" s="212"/>
      <c r="O6" s="171">
        <v>1147.8103597200436</v>
      </c>
      <c r="P6" s="171">
        <v>1747.1353481974372</v>
      </c>
      <c r="Q6" s="171">
        <v>-599.32498847739362</v>
      </c>
      <c r="R6" s="171"/>
      <c r="S6" s="171">
        <v>996.60403380596574</v>
      </c>
      <c r="T6" s="171">
        <v>342.09017464986681</v>
      </c>
      <c r="U6" s="171">
        <v>654.51385915609899</v>
      </c>
      <c r="V6" s="169">
        <v>-707.7022198450627</v>
      </c>
    </row>
    <row r="7" spans="2:22" ht="18.75" x14ac:dyDescent="0.45">
      <c r="B7" s="254">
        <v>1400</v>
      </c>
      <c r="C7" s="598">
        <v>38722.502433428104</v>
      </c>
      <c r="D7" s="598">
        <v>40747.625633265641</v>
      </c>
      <c r="E7" s="598">
        <v>79470.128066693753</v>
      </c>
      <c r="F7" s="599"/>
      <c r="G7" s="346">
        <v>0.17453299999999999</v>
      </c>
      <c r="H7" s="598">
        <v>63625.778820395804</v>
      </c>
      <c r="I7" s="598">
        <v>63625.953353395802</v>
      </c>
      <c r="J7" s="598">
        <v>15844.174713297951</v>
      </c>
      <c r="K7" s="598">
        <v>6517.6277296331873</v>
      </c>
      <c r="L7" s="598">
        <v>11877.014875419287</v>
      </c>
      <c r="M7" s="598">
        <v>-5359.3871457860996</v>
      </c>
      <c r="N7" s="599"/>
      <c r="O7" s="598">
        <v>1276.1644343246821</v>
      </c>
      <c r="P7" s="598">
        <v>1770.820938560717</v>
      </c>
      <c r="Q7" s="598">
        <v>-494.65650423603483</v>
      </c>
      <c r="R7" s="598"/>
      <c r="S7" s="598">
        <v>1540.8305950683928</v>
      </c>
      <c r="T7" s="598">
        <v>387.37469631922943</v>
      </c>
      <c r="U7" s="598">
        <v>1153.4558987491632</v>
      </c>
      <c r="V7" s="312">
        <v>11143.586962024981</v>
      </c>
    </row>
    <row r="8" spans="2:22" ht="19.5" thickBot="1" x14ac:dyDescent="0.5">
      <c r="B8" s="82">
        <v>1401</v>
      </c>
      <c r="C8" s="943">
        <v>55410.009979164795</v>
      </c>
      <c r="D8" s="943">
        <v>42246.252888842668</v>
      </c>
      <c r="E8" s="943">
        <v>97656.26286800747</v>
      </c>
      <c r="F8" s="944"/>
      <c r="G8" s="943">
        <v>227.88958534254181</v>
      </c>
      <c r="H8" s="943">
        <v>75181.586210599708</v>
      </c>
      <c r="I8" s="943">
        <v>75409.475795942242</v>
      </c>
      <c r="J8" s="943">
        <v>22246.787072065228</v>
      </c>
      <c r="K8" s="943">
        <v>9901.5806915354369</v>
      </c>
      <c r="L8" s="943">
        <v>16592.743514494887</v>
      </c>
      <c r="M8" s="943">
        <v>-6691.1628229594498</v>
      </c>
      <c r="N8" s="944"/>
      <c r="O8" s="943">
        <v>1414.4294333716762</v>
      </c>
      <c r="P8" s="943">
        <v>2467.671955542658</v>
      </c>
      <c r="Q8" s="943">
        <v>-1053.2425221709818</v>
      </c>
      <c r="R8" s="943"/>
      <c r="S8" s="943">
        <v>808.71951927887005</v>
      </c>
      <c r="T8" s="943">
        <v>1106.3037057820775</v>
      </c>
      <c r="U8" s="943">
        <v>-297.58418650320743</v>
      </c>
      <c r="V8" s="945">
        <v>14204.797540431589</v>
      </c>
    </row>
    <row r="9" spans="2:22" ht="18.75" x14ac:dyDescent="0.45">
      <c r="B9" s="95">
        <v>1400</v>
      </c>
      <c r="C9" s="171"/>
      <c r="D9" s="171"/>
      <c r="E9" s="171"/>
      <c r="F9" s="212"/>
      <c r="G9" s="171"/>
      <c r="H9" s="171"/>
      <c r="I9" s="171"/>
      <c r="J9" s="171"/>
      <c r="K9" s="171"/>
      <c r="L9" s="171"/>
      <c r="M9" s="171"/>
      <c r="N9" s="212"/>
      <c r="O9" s="171"/>
      <c r="P9" s="171"/>
      <c r="Q9" s="171"/>
      <c r="R9" s="171"/>
      <c r="S9" s="171"/>
      <c r="T9" s="171"/>
      <c r="U9" s="171"/>
      <c r="V9" s="172"/>
    </row>
    <row r="10" spans="2:22" ht="18.75" x14ac:dyDescent="0.45">
      <c r="B10" s="95" t="s">
        <v>365</v>
      </c>
      <c r="C10" s="171">
        <v>38722.502433428104</v>
      </c>
      <c r="D10" s="171">
        <v>40747.625633265641</v>
      </c>
      <c r="E10" s="171">
        <v>79470.128066693753</v>
      </c>
      <c r="F10" s="212"/>
      <c r="G10" s="307">
        <v>0.17453299999999999</v>
      </c>
      <c r="H10" s="171">
        <v>63625.778820395804</v>
      </c>
      <c r="I10" s="171">
        <v>63625.953353395802</v>
      </c>
      <c r="J10" s="171">
        <v>15844.174713297951</v>
      </c>
      <c r="K10" s="171">
        <v>6517.6277296331873</v>
      </c>
      <c r="L10" s="171">
        <v>11877.014875419287</v>
      </c>
      <c r="M10" s="171">
        <v>-5359.3871457860996</v>
      </c>
      <c r="N10" s="212"/>
      <c r="O10" s="171">
        <v>1276.1644343246821</v>
      </c>
      <c r="P10" s="171">
        <v>1770.820938560717</v>
      </c>
      <c r="Q10" s="171">
        <v>-494.65650423603483</v>
      </c>
      <c r="R10" s="171"/>
      <c r="S10" s="171">
        <v>1540.8305950683928</v>
      </c>
      <c r="T10" s="171">
        <v>387.37469631922943</v>
      </c>
      <c r="U10" s="171">
        <v>1153.4558987491632</v>
      </c>
      <c r="V10" s="172">
        <v>11143.586962024981</v>
      </c>
    </row>
    <row r="11" spans="2:22" ht="18.75" x14ac:dyDescent="0.45">
      <c r="B11" s="95">
        <v>1401</v>
      </c>
      <c r="C11" s="274"/>
      <c r="D11" s="274"/>
      <c r="E11" s="274"/>
      <c r="F11" s="387"/>
      <c r="G11" s="310"/>
      <c r="H11" s="274"/>
      <c r="I11" s="274"/>
      <c r="J11" s="274"/>
      <c r="K11" s="274"/>
      <c r="L11" s="274"/>
      <c r="M11" s="274"/>
      <c r="N11" s="387"/>
      <c r="O11" s="274"/>
      <c r="P11" s="274"/>
      <c r="Q11" s="274"/>
      <c r="R11" s="274"/>
      <c r="S11" s="274"/>
      <c r="T11" s="274"/>
      <c r="U11" s="274"/>
      <c r="V11" s="275"/>
    </row>
    <row r="12" spans="2:22" ht="18.75" x14ac:dyDescent="0.45">
      <c r="B12" s="95" t="s">
        <v>0</v>
      </c>
      <c r="C12" s="171">
        <v>14351.698467933444</v>
      </c>
      <c r="D12" s="171">
        <v>11252.521297439998</v>
      </c>
      <c r="E12" s="171">
        <v>25604.21976537344</v>
      </c>
      <c r="F12" s="212"/>
      <c r="G12" s="307">
        <v>0.27905600000000003</v>
      </c>
      <c r="H12" s="171">
        <v>16447.114515253492</v>
      </c>
      <c r="I12" s="171">
        <v>16447.393571253491</v>
      </c>
      <c r="J12" s="171">
        <v>9156.8261941199489</v>
      </c>
      <c r="K12" s="171">
        <v>2261.0534368365484</v>
      </c>
      <c r="L12" s="171">
        <v>3633.3954130220004</v>
      </c>
      <c r="M12" s="171">
        <v>-1372.341976185452</v>
      </c>
      <c r="N12" s="212"/>
      <c r="O12" s="171">
        <v>403.95043653300093</v>
      </c>
      <c r="P12" s="171">
        <v>446.87816337717925</v>
      </c>
      <c r="Q12" s="171">
        <v>-42.927726844178324</v>
      </c>
      <c r="R12" s="171"/>
      <c r="S12" s="171">
        <v>256.68498082569079</v>
      </c>
      <c r="T12" s="171">
        <v>152.75549318289302</v>
      </c>
      <c r="U12" s="171">
        <v>103.92948764279777</v>
      </c>
      <c r="V12" s="172">
        <v>7845.4859787331161</v>
      </c>
    </row>
    <row r="13" spans="2:22" ht="18.75" x14ac:dyDescent="0.45">
      <c r="B13" s="224" t="s">
        <v>83</v>
      </c>
      <c r="C13" s="834">
        <v>29394.069608670517</v>
      </c>
      <c r="D13" s="834">
        <v>21264.475089521322</v>
      </c>
      <c r="E13" s="834">
        <v>50658.544698191836</v>
      </c>
      <c r="F13" s="629"/>
      <c r="G13" s="241">
        <v>0.33917900000000001</v>
      </c>
      <c r="H13" s="834">
        <v>34005.249039200768</v>
      </c>
      <c r="I13" s="834">
        <v>34005.58821820077</v>
      </c>
      <c r="J13" s="834">
        <v>16652.956479991066</v>
      </c>
      <c r="K13" s="834">
        <v>4899.8187889079554</v>
      </c>
      <c r="L13" s="834">
        <v>8321.9091974897565</v>
      </c>
      <c r="M13" s="834">
        <v>-3422.0904085818011</v>
      </c>
      <c r="N13" s="629"/>
      <c r="O13" s="834">
        <v>808.01862561109715</v>
      </c>
      <c r="P13" s="834">
        <v>903.24862740076856</v>
      </c>
      <c r="Q13" s="834">
        <v>-95.230001789671405</v>
      </c>
      <c r="R13" s="834"/>
      <c r="S13" s="834">
        <v>512.69033877988738</v>
      </c>
      <c r="T13" s="834">
        <v>282.77392350939692</v>
      </c>
      <c r="U13" s="834">
        <v>229.91641527049046</v>
      </c>
      <c r="V13" s="169">
        <v>13365.552484890086</v>
      </c>
    </row>
    <row r="14" spans="2:22" ht="18.75" x14ac:dyDescent="0.45">
      <c r="B14" s="224" t="s">
        <v>92</v>
      </c>
      <c r="C14" s="834">
        <v>42289.50920704921</v>
      </c>
      <c r="D14" s="834">
        <v>32102.19109033094</v>
      </c>
      <c r="E14" s="834">
        <v>74391.700297380157</v>
      </c>
      <c r="F14" s="629"/>
      <c r="G14" s="241">
        <v>0.40129700000000001</v>
      </c>
      <c r="H14" s="834">
        <v>53242.302422133856</v>
      </c>
      <c r="I14" s="834">
        <v>53242.703719133853</v>
      </c>
      <c r="J14" s="834">
        <v>21148.996578246304</v>
      </c>
      <c r="K14" s="834">
        <v>7286.5673721531648</v>
      </c>
      <c r="L14" s="834">
        <v>12562.835069158149</v>
      </c>
      <c r="M14" s="360">
        <v>-5276.2676970049843</v>
      </c>
      <c r="N14" s="629"/>
      <c r="O14" s="834">
        <v>1158.7102236419</v>
      </c>
      <c r="P14" s="834">
        <v>1478.8430056008508</v>
      </c>
      <c r="Q14" s="360">
        <v>-320.13278195895077</v>
      </c>
      <c r="R14" s="834"/>
      <c r="S14" s="834">
        <v>769.63415739636775</v>
      </c>
      <c r="T14" s="834">
        <v>515.48426738258991</v>
      </c>
      <c r="U14" s="834">
        <v>254.14989001377785</v>
      </c>
      <c r="V14" s="169">
        <v>15806.745989296147</v>
      </c>
    </row>
    <row r="15" spans="2:22" ht="18.75" x14ac:dyDescent="0.45">
      <c r="B15" s="331" t="s">
        <v>365</v>
      </c>
      <c r="C15" s="703">
        <v>55410</v>
      </c>
      <c r="D15" s="703">
        <v>42246</v>
      </c>
      <c r="E15" s="703">
        <v>97656</v>
      </c>
      <c r="F15" s="704"/>
      <c r="G15" s="703">
        <v>228</v>
      </c>
      <c r="H15" s="703">
        <v>75182</v>
      </c>
      <c r="I15" s="703">
        <v>75409</v>
      </c>
      <c r="J15" s="703">
        <v>22247</v>
      </c>
      <c r="K15" s="703">
        <v>9902</v>
      </c>
      <c r="L15" s="1006">
        <v>16593</v>
      </c>
      <c r="M15" s="1008">
        <v>-6691.1628229594498</v>
      </c>
      <c r="N15" s="1007"/>
      <c r="O15" s="703">
        <v>1414</v>
      </c>
      <c r="P15" s="1006">
        <v>2468</v>
      </c>
      <c r="Q15" s="1008">
        <v>-1053.2425221709818</v>
      </c>
      <c r="R15" s="1009"/>
      <c r="S15" s="703">
        <v>809</v>
      </c>
      <c r="T15" s="703">
        <v>1106</v>
      </c>
      <c r="U15" s="703">
        <v>-297.58418650320743</v>
      </c>
      <c r="V15" s="705">
        <v>14205</v>
      </c>
    </row>
    <row r="16" spans="2:22" ht="18.75" x14ac:dyDescent="0.45">
      <c r="B16" s="100">
        <v>1402</v>
      </c>
      <c r="C16" s="174"/>
      <c r="D16" s="174"/>
      <c r="E16" s="174"/>
      <c r="F16" s="802"/>
      <c r="G16" s="803"/>
      <c r="H16" s="174"/>
      <c r="I16" s="174"/>
      <c r="J16" s="174"/>
      <c r="K16" s="174"/>
      <c r="L16" s="174"/>
      <c r="M16" s="237"/>
      <c r="N16" s="802"/>
      <c r="O16" s="174"/>
      <c r="P16" s="174"/>
      <c r="Q16" s="237"/>
      <c r="R16" s="174"/>
      <c r="S16" s="174"/>
      <c r="T16" s="174"/>
      <c r="U16" s="174"/>
      <c r="V16" s="175"/>
    </row>
    <row r="17" spans="2:22" ht="19.5" thickBot="1" x14ac:dyDescent="0.5">
      <c r="B17" s="101" t="s">
        <v>0</v>
      </c>
      <c r="C17" s="600">
        <v>13625.782795624651</v>
      </c>
      <c r="D17" s="600">
        <v>9925.8717221969964</v>
      </c>
      <c r="E17" s="600">
        <v>23551.654517821647</v>
      </c>
      <c r="F17" s="601"/>
      <c r="G17" s="600">
        <v>92.822299000000015</v>
      </c>
      <c r="H17" s="600">
        <v>17245.408472724059</v>
      </c>
      <c r="I17" s="600">
        <v>17338.230771724058</v>
      </c>
      <c r="J17" s="600">
        <v>6213.4237460975892</v>
      </c>
      <c r="K17" s="600">
        <v>2263.2185704235349</v>
      </c>
      <c r="L17" s="600">
        <v>4042.6333421929794</v>
      </c>
      <c r="M17" s="600">
        <v>-1779.4147717694445</v>
      </c>
      <c r="N17" s="600"/>
      <c r="O17" s="600">
        <v>379.3503393562965</v>
      </c>
      <c r="P17" s="600">
        <v>474.64001539653918</v>
      </c>
      <c r="Q17" s="600">
        <v>-95.289676040242682</v>
      </c>
      <c r="R17" s="600"/>
      <c r="S17" s="600">
        <v>256.89035368742788</v>
      </c>
      <c r="T17" s="600">
        <v>202.91703992329229</v>
      </c>
      <c r="U17" s="600">
        <v>53.973313764135582</v>
      </c>
      <c r="V17" s="208">
        <v>4392.6926120520366</v>
      </c>
    </row>
    <row r="18" spans="2:22" ht="17.25" x14ac:dyDescent="0.4">
      <c r="B18" s="1053" t="s">
        <v>356</v>
      </c>
      <c r="C18" s="1053"/>
      <c r="D18" s="1053"/>
      <c r="E18" s="1053"/>
      <c r="F18" s="1053"/>
      <c r="G18" s="1053"/>
      <c r="H18" s="1053"/>
      <c r="I18" s="1053"/>
      <c r="J18" s="1053"/>
      <c r="K18" s="1053"/>
      <c r="L18" s="1053"/>
      <c r="M18" s="1053"/>
      <c r="N18" s="1053"/>
      <c r="O18" s="1053"/>
      <c r="P18" s="1053"/>
      <c r="Q18" s="1053"/>
      <c r="R18" s="1053"/>
      <c r="S18" s="1053"/>
      <c r="T18" s="1053"/>
      <c r="U18" s="1053"/>
      <c r="V18" s="1053"/>
    </row>
    <row r="19" spans="2:22" ht="17.25" x14ac:dyDescent="0.4">
      <c r="B19" s="1040" t="s">
        <v>357</v>
      </c>
      <c r="C19" s="1040"/>
      <c r="D19" s="1040"/>
      <c r="E19" s="1040"/>
      <c r="F19" s="1040"/>
      <c r="G19" s="1040"/>
      <c r="H19" s="1040"/>
      <c r="I19" s="1040"/>
      <c r="J19" s="1040"/>
      <c r="K19" s="1040"/>
      <c r="L19" s="1040"/>
      <c r="M19" s="1040"/>
      <c r="N19" s="1040"/>
      <c r="O19" s="1040"/>
      <c r="P19" s="1040"/>
      <c r="Q19" s="1040"/>
      <c r="R19" s="1040"/>
      <c r="S19" s="1040"/>
      <c r="T19" s="1040"/>
      <c r="U19" s="1040"/>
      <c r="V19" s="1040"/>
    </row>
    <row r="20" spans="2:22" ht="17.25" x14ac:dyDescent="0.4">
      <c r="B20" s="1040" t="s">
        <v>358</v>
      </c>
      <c r="C20" s="1040"/>
      <c r="D20" s="1040"/>
      <c r="E20" s="1040"/>
      <c r="F20" s="1040"/>
      <c r="G20" s="1040"/>
      <c r="H20" s="1040"/>
      <c r="I20" s="1040"/>
      <c r="J20" s="1040"/>
      <c r="K20" s="1040"/>
      <c r="L20" s="1040"/>
      <c r="M20" s="1040"/>
      <c r="N20" s="1040"/>
      <c r="O20" s="1040"/>
      <c r="P20" s="1040"/>
      <c r="Q20" s="1040"/>
      <c r="R20" s="1040"/>
      <c r="S20" s="1040"/>
      <c r="T20" s="1040"/>
      <c r="U20" s="1040"/>
      <c r="V20" s="1040"/>
    </row>
    <row r="21" spans="2:22" ht="17.25" x14ac:dyDescent="0.4">
      <c r="B21" s="1040" t="s">
        <v>359</v>
      </c>
      <c r="C21" s="1040"/>
      <c r="D21" s="1040"/>
      <c r="E21" s="1040"/>
      <c r="F21" s="1040"/>
      <c r="G21" s="1040"/>
      <c r="H21" s="1040"/>
      <c r="I21" s="1040"/>
      <c r="J21" s="1040"/>
      <c r="K21" s="1040"/>
      <c r="L21" s="1040"/>
      <c r="M21" s="1040"/>
      <c r="N21" s="1040"/>
      <c r="O21" s="1040"/>
      <c r="P21" s="1040"/>
      <c r="Q21" s="1040"/>
      <c r="R21" s="1040"/>
      <c r="S21" s="1040"/>
      <c r="T21" s="1040"/>
      <c r="U21" s="1040"/>
      <c r="V21" s="1040"/>
    </row>
    <row r="22" spans="2:22" ht="18" x14ac:dyDescent="0.25">
      <c r="B22" s="630"/>
      <c r="C22" s="630"/>
      <c r="D22" s="630"/>
      <c r="E22" s="630"/>
      <c r="F22" s="631"/>
      <c r="G22" s="630"/>
      <c r="H22" s="630"/>
      <c r="I22" s="630"/>
      <c r="J22" s="630"/>
      <c r="K22" s="630"/>
      <c r="L22" s="630"/>
      <c r="M22" s="946"/>
      <c r="N22" s="631"/>
      <c r="O22" s="630"/>
      <c r="P22" s="630"/>
      <c r="Q22" s="630"/>
      <c r="R22" s="631"/>
      <c r="S22" s="630"/>
      <c r="T22" s="630"/>
      <c r="U22" s="630"/>
      <c r="V22" s="630"/>
    </row>
    <row r="23" spans="2:22" x14ac:dyDescent="0.25">
      <c r="B23" s="632"/>
      <c r="C23" s="633"/>
      <c r="D23" s="633"/>
      <c r="E23" s="633"/>
      <c r="F23" s="633"/>
      <c r="G23" s="633"/>
      <c r="H23" s="633"/>
      <c r="I23" s="633"/>
      <c r="J23" s="633"/>
      <c r="K23" s="633"/>
      <c r="L23" s="633"/>
      <c r="M23" s="633"/>
      <c r="N23" s="633"/>
      <c r="O23" s="633"/>
      <c r="P23" s="633"/>
      <c r="Q23" s="633"/>
      <c r="R23" s="633"/>
      <c r="S23" s="633"/>
      <c r="T23" s="633"/>
      <c r="U23" s="633"/>
      <c r="V23" s="633"/>
    </row>
    <row r="24" spans="2:22" ht="18.75" x14ac:dyDescent="0.45">
      <c r="B24" s="199"/>
      <c r="C24" s="251"/>
      <c r="D24" s="251"/>
      <c r="E24" s="251"/>
      <c r="F24" s="251"/>
      <c r="G24" s="251"/>
      <c r="H24" s="251"/>
      <c r="I24" s="251"/>
      <c r="J24" s="251"/>
      <c r="K24" s="251"/>
      <c r="L24" s="251"/>
      <c r="M24" s="251"/>
      <c r="N24" s="251"/>
      <c r="O24" s="251"/>
      <c r="P24" s="251"/>
      <c r="Q24" s="251"/>
      <c r="R24" s="251"/>
      <c r="S24" s="251"/>
      <c r="T24" s="251"/>
      <c r="U24" s="251"/>
      <c r="V24" s="55" t="s">
        <v>326</v>
      </c>
    </row>
    <row r="25" spans="2:22" ht="18.75" x14ac:dyDescent="0.45">
      <c r="B25" s="199"/>
      <c r="C25" s="634"/>
      <c r="D25" s="251"/>
      <c r="E25" s="251"/>
      <c r="F25" s="818"/>
      <c r="G25" s="818"/>
      <c r="H25" s="199"/>
      <c r="I25" s="818"/>
      <c r="J25" s="199"/>
      <c r="K25" s="199"/>
      <c r="L25" s="199"/>
      <c r="M25" s="818"/>
      <c r="N25" s="818"/>
      <c r="O25" s="251"/>
      <c r="P25" s="251"/>
      <c r="Q25" s="199"/>
      <c r="R25" s="818"/>
      <c r="S25" s="818"/>
      <c r="T25" s="251"/>
      <c r="V25" s="55" t="s">
        <v>576</v>
      </c>
    </row>
    <row r="26" spans="2:22" ht="18.75" x14ac:dyDescent="0.45">
      <c r="B26" s="199"/>
      <c r="C26" s="818"/>
      <c r="D26" s="251"/>
      <c r="E26" s="818"/>
      <c r="F26" s="818"/>
      <c r="G26" s="818"/>
      <c r="H26" s="199"/>
      <c r="I26" s="199"/>
      <c r="J26" s="199"/>
      <c r="K26" s="199"/>
      <c r="L26" s="199"/>
      <c r="M26" s="199"/>
      <c r="N26" s="199"/>
      <c r="O26" s="199"/>
      <c r="P26" s="199"/>
      <c r="Q26" s="199"/>
      <c r="R26" s="199"/>
      <c r="S26" s="199"/>
      <c r="T26" s="199"/>
      <c r="U26" s="199"/>
      <c r="V26" s="55" t="s">
        <v>327</v>
      </c>
    </row>
    <row r="27" spans="2:22" ht="21.75" x14ac:dyDescent="0.4">
      <c r="B27" s="199"/>
      <c r="C27" s="818"/>
      <c r="D27" s="818"/>
      <c r="E27" s="818"/>
      <c r="F27" s="818"/>
      <c r="G27" s="818"/>
      <c r="H27" s="818"/>
      <c r="I27" s="818"/>
      <c r="J27" s="818"/>
      <c r="K27" s="818"/>
      <c r="L27" s="818"/>
      <c r="M27" s="818"/>
      <c r="N27" s="818"/>
      <c r="O27" s="251"/>
      <c r="P27" s="251"/>
      <c r="Q27" s="251"/>
      <c r="R27" s="818"/>
      <c r="S27" s="818"/>
      <c r="T27" s="818"/>
      <c r="U27" s="818"/>
      <c r="V27" s="66">
        <v>14</v>
      </c>
    </row>
    <row r="28" spans="2:22" ht="17.25" x14ac:dyDescent="0.4">
      <c r="B28" s="199"/>
      <c r="C28" s="27"/>
      <c r="D28" s="27"/>
      <c r="E28" s="27"/>
      <c r="F28" s="27"/>
      <c r="G28" s="27"/>
      <c r="H28" s="27"/>
      <c r="I28" s="27"/>
      <c r="J28" s="27"/>
      <c r="K28" s="27"/>
      <c r="L28" s="27"/>
      <c r="M28" s="27"/>
      <c r="N28" s="27"/>
      <c r="O28" s="27"/>
      <c r="P28" s="27"/>
      <c r="Q28" s="27"/>
      <c r="R28" s="27"/>
      <c r="S28" s="27"/>
      <c r="T28" s="27"/>
      <c r="U28" s="27"/>
      <c r="V28" s="27"/>
    </row>
    <row r="29" spans="2:22" ht="17.25" x14ac:dyDescent="0.4">
      <c r="B29" s="199"/>
      <c r="C29" s="27"/>
      <c r="D29" s="27"/>
      <c r="E29" s="27"/>
      <c r="F29" s="27"/>
      <c r="G29" s="27"/>
      <c r="H29" s="27"/>
      <c r="I29" s="27"/>
      <c r="J29" s="27"/>
      <c r="K29" s="27"/>
      <c r="L29" s="27"/>
      <c r="M29" s="27"/>
      <c r="N29" s="27"/>
      <c r="O29" s="27"/>
      <c r="P29" s="27"/>
      <c r="Q29" s="27"/>
      <c r="R29" s="27"/>
      <c r="S29" s="27"/>
      <c r="T29" s="27"/>
      <c r="U29" s="27"/>
      <c r="V29" s="27"/>
    </row>
    <row r="30" spans="2:22" ht="17.25" x14ac:dyDescent="0.4">
      <c r="B30" s="199"/>
    </row>
    <row r="31" spans="2:22" ht="17.25" x14ac:dyDescent="0.4">
      <c r="B31" s="199"/>
    </row>
    <row r="33" spans="3:22" x14ac:dyDescent="0.25">
      <c r="C33" s="203"/>
      <c r="D33" s="203"/>
      <c r="E33" s="203"/>
      <c r="F33" s="203"/>
      <c r="G33" s="203"/>
      <c r="H33" s="203"/>
      <c r="I33" s="203"/>
      <c r="J33" s="203"/>
      <c r="K33" s="203"/>
      <c r="L33" s="203"/>
      <c r="M33" s="203"/>
      <c r="N33" s="203"/>
      <c r="O33" s="203"/>
      <c r="P33" s="203"/>
      <c r="Q33" s="203"/>
      <c r="R33" s="203"/>
      <c r="S33" s="203"/>
      <c r="T33" s="203"/>
      <c r="U33" s="203"/>
      <c r="V33" s="203"/>
    </row>
    <row r="34" spans="3:22" x14ac:dyDescent="0.25">
      <c r="C34" s="203"/>
      <c r="D34" s="203"/>
      <c r="E34" s="203"/>
      <c r="F34" s="203"/>
      <c r="G34" s="203"/>
      <c r="H34" s="203"/>
      <c r="I34" s="203"/>
      <c r="J34" s="203"/>
      <c r="K34" s="203"/>
      <c r="L34" s="203"/>
      <c r="M34" s="203"/>
      <c r="N34" s="203"/>
      <c r="O34" s="203"/>
      <c r="P34" s="203"/>
      <c r="Q34" s="203"/>
      <c r="R34" s="203"/>
      <c r="S34" s="203"/>
      <c r="T34" s="203"/>
      <c r="U34" s="203"/>
      <c r="V34" s="203"/>
    </row>
    <row r="35" spans="3:22" x14ac:dyDescent="0.25">
      <c r="C35" s="203"/>
      <c r="D35" s="203"/>
      <c r="E35" s="203"/>
      <c r="F35" s="203"/>
      <c r="G35" s="203"/>
      <c r="H35" s="203"/>
      <c r="I35" s="203"/>
      <c r="J35" s="203"/>
      <c r="K35" s="203"/>
      <c r="L35" s="203"/>
      <c r="M35" s="203"/>
      <c r="N35" s="203"/>
      <c r="O35" s="203"/>
      <c r="P35" s="203"/>
      <c r="Q35" s="203"/>
      <c r="R35" s="203"/>
      <c r="S35" s="203"/>
      <c r="T35" s="203"/>
      <c r="U35" s="203"/>
      <c r="V35" s="203"/>
    </row>
    <row r="36" spans="3:22" x14ac:dyDescent="0.25">
      <c r="C36" s="203"/>
      <c r="D36" s="203"/>
      <c r="E36" s="203"/>
      <c r="F36" s="203"/>
      <c r="G36" s="203"/>
      <c r="H36" s="203"/>
      <c r="I36" s="203"/>
      <c r="J36" s="203"/>
      <c r="K36" s="203"/>
      <c r="L36" s="203"/>
      <c r="M36" s="203"/>
      <c r="N36" s="203"/>
      <c r="O36" s="203"/>
      <c r="P36" s="203"/>
      <c r="Q36" s="203"/>
      <c r="R36" s="203"/>
      <c r="S36" s="203"/>
      <c r="T36" s="203"/>
      <c r="U36" s="203"/>
      <c r="V36" s="203"/>
    </row>
    <row r="37" spans="3:22" x14ac:dyDescent="0.25">
      <c r="C37" s="203"/>
      <c r="D37" s="203"/>
      <c r="E37" s="203"/>
      <c r="F37" s="203"/>
      <c r="G37" s="203"/>
      <c r="H37" s="203"/>
      <c r="I37" s="203"/>
      <c r="J37" s="203"/>
      <c r="K37" s="203"/>
      <c r="L37" s="203"/>
      <c r="M37" s="203"/>
      <c r="N37" s="203"/>
      <c r="O37" s="203"/>
      <c r="P37" s="203"/>
      <c r="Q37" s="203"/>
      <c r="R37" s="203"/>
      <c r="S37" s="203"/>
      <c r="T37" s="203"/>
      <c r="U37" s="203"/>
      <c r="V37" s="203"/>
    </row>
    <row r="38" spans="3:22" x14ac:dyDescent="0.25">
      <c r="C38" s="203"/>
      <c r="D38" s="203"/>
      <c r="E38" s="203"/>
      <c r="F38" s="203"/>
      <c r="G38" s="203"/>
      <c r="H38" s="203"/>
      <c r="I38" s="203"/>
      <c r="J38" s="203"/>
      <c r="K38" s="203"/>
      <c r="L38" s="203"/>
      <c r="M38" s="203"/>
      <c r="N38" s="203"/>
      <c r="O38" s="203"/>
      <c r="P38" s="203"/>
      <c r="Q38" s="203"/>
      <c r="R38" s="203"/>
      <c r="S38" s="203"/>
      <c r="T38" s="203"/>
      <c r="U38" s="203"/>
      <c r="V38" s="203"/>
    </row>
    <row r="39" spans="3:22" x14ac:dyDescent="0.25">
      <c r="C39" s="203"/>
      <c r="D39" s="203"/>
      <c r="E39" s="203"/>
      <c r="F39" s="203"/>
      <c r="G39" s="203"/>
      <c r="H39" s="203"/>
      <c r="I39" s="203"/>
      <c r="J39" s="203"/>
      <c r="K39" s="203"/>
      <c r="L39" s="203"/>
      <c r="M39" s="203"/>
      <c r="N39" s="203"/>
      <c r="O39" s="203"/>
      <c r="P39" s="203"/>
      <c r="Q39" s="203"/>
      <c r="R39" s="203"/>
      <c r="S39" s="203"/>
      <c r="T39" s="203"/>
      <c r="U39" s="203"/>
      <c r="V39" s="203"/>
    </row>
    <row r="40" spans="3:22" x14ac:dyDescent="0.25">
      <c r="C40" s="203"/>
      <c r="D40" s="203"/>
      <c r="E40" s="203"/>
      <c r="F40" s="203"/>
      <c r="G40" s="203"/>
      <c r="H40" s="203"/>
      <c r="I40" s="203"/>
      <c r="J40" s="203"/>
      <c r="K40" s="203"/>
      <c r="L40" s="203"/>
      <c r="M40" s="203"/>
      <c r="N40" s="203"/>
      <c r="O40" s="203"/>
      <c r="P40" s="203"/>
      <c r="Q40" s="203"/>
      <c r="R40" s="203"/>
      <c r="S40" s="203"/>
      <c r="T40" s="203"/>
      <c r="U40" s="203"/>
      <c r="V40" s="203"/>
    </row>
    <row r="41" spans="3:22" x14ac:dyDescent="0.25">
      <c r="C41" s="203"/>
      <c r="D41" s="203"/>
      <c r="E41" s="203"/>
      <c r="F41" s="203"/>
      <c r="G41" s="203"/>
      <c r="H41" s="203"/>
      <c r="I41" s="203"/>
      <c r="J41" s="203"/>
      <c r="K41" s="203"/>
      <c r="L41" s="203"/>
      <c r="M41" s="203"/>
      <c r="N41" s="203"/>
      <c r="O41" s="203"/>
      <c r="P41" s="203"/>
      <c r="Q41" s="203"/>
      <c r="R41" s="203"/>
      <c r="S41" s="203"/>
      <c r="T41" s="203"/>
      <c r="U41" s="203"/>
      <c r="V41" s="203"/>
    </row>
    <row r="42" spans="3:22" x14ac:dyDescent="0.25">
      <c r="C42" s="203"/>
      <c r="D42" s="203"/>
      <c r="E42" s="203"/>
      <c r="F42" s="203"/>
      <c r="G42" s="203"/>
      <c r="H42" s="203"/>
      <c r="I42" s="203"/>
      <c r="J42" s="203"/>
      <c r="K42" s="203"/>
      <c r="L42" s="203"/>
      <c r="M42" s="203"/>
      <c r="N42" s="203"/>
      <c r="O42" s="203"/>
      <c r="P42" s="203"/>
      <c r="Q42" s="203"/>
      <c r="R42" s="203"/>
      <c r="S42" s="203"/>
      <c r="T42" s="203"/>
      <c r="U42" s="203"/>
      <c r="V42" s="203"/>
    </row>
    <row r="43" spans="3:22" x14ac:dyDescent="0.25">
      <c r="C43" s="203"/>
      <c r="D43" s="203"/>
      <c r="E43" s="203"/>
      <c r="F43" s="203"/>
      <c r="G43" s="203"/>
      <c r="H43" s="203"/>
      <c r="I43" s="203"/>
      <c r="J43" s="203"/>
      <c r="K43" s="203"/>
      <c r="L43" s="203"/>
      <c r="M43" s="203"/>
      <c r="N43" s="203"/>
      <c r="O43" s="203"/>
      <c r="P43" s="203"/>
      <c r="Q43" s="203"/>
      <c r="R43" s="203"/>
      <c r="S43" s="203"/>
      <c r="T43" s="203"/>
      <c r="U43" s="203"/>
      <c r="V43" s="203"/>
    </row>
    <row r="44" spans="3:22" x14ac:dyDescent="0.25">
      <c r="C44" s="203"/>
      <c r="D44" s="203"/>
      <c r="E44" s="203"/>
      <c r="F44" s="203"/>
      <c r="G44" s="203"/>
      <c r="H44" s="203"/>
      <c r="I44" s="203"/>
      <c r="J44" s="203"/>
      <c r="K44" s="203"/>
      <c r="L44" s="203"/>
      <c r="M44" s="203"/>
      <c r="N44" s="203"/>
      <c r="O44" s="203"/>
      <c r="P44" s="203"/>
      <c r="Q44" s="203"/>
      <c r="R44" s="203"/>
      <c r="S44" s="203"/>
      <c r="T44" s="203"/>
      <c r="U44" s="203"/>
      <c r="V44" s="203"/>
    </row>
    <row r="45" spans="3:22" x14ac:dyDescent="0.25">
      <c r="C45" s="203"/>
      <c r="D45" s="203"/>
      <c r="E45" s="203"/>
      <c r="F45" s="203"/>
      <c r="G45" s="203"/>
      <c r="H45" s="203"/>
      <c r="I45" s="203"/>
      <c r="J45" s="203"/>
      <c r="K45" s="203"/>
      <c r="L45" s="203"/>
      <c r="M45" s="203"/>
      <c r="N45" s="203"/>
      <c r="O45" s="203"/>
      <c r="P45" s="203"/>
      <c r="Q45" s="203"/>
      <c r="R45" s="203"/>
      <c r="S45" s="203"/>
      <c r="T45" s="203"/>
      <c r="U45" s="203"/>
      <c r="V45" s="203"/>
    </row>
    <row r="46" spans="3:22" x14ac:dyDescent="0.25">
      <c r="C46" s="203"/>
      <c r="D46" s="203"/>
      <c r="E46" s="203"/>
      <c r="F46" s="203"/>
      <c r="G46" s="203"/>
      <c r="H46" s="203"/>
      <c r="I46" s="203"/>
      <c r="J46" s="203"/>
      <c r="K46" s="203"/>
      <c r="L46" s="203"/>
      <c r="M46" s="203"/>
      <c r="N46" s="203"/>
      <c r="O46" s="203"/>
      <c r="P46" s="203"/>
      <c r="Q46" s="203"/>
      <c r="R46" s="203"/>
      <c r="S46" s="203"/>
      <c r="T46" s="203"/>
      <c r="U46" s="203"/>
      <c r="V46" s="203"/>
    </row>
    <row r="47" spans="3:22" x14ac:dyDescent="0.25">
      <c r="C47" s="203"/>
      <c r="D47" s="203"/>
      <c r="E47" s="203"/>
      <c r="F47" s="203"/>
      <c r="G47" s="203"/>
      <c r="H47" s="203"/>
      <c r="I47" s="203"/>
      <c r="J47" s="203"/>
      <c r="K47" s="203"/>
      <c r="L47" s="203"/>
      <c r="M47" s="203"/>
      <c r="N47" s="203"/>
      <c r="O47" s="203"/>
      <c r="P47" s="203"/>
      <c r="Q47" s="203"/>
      <c r="R47" s="203"/>
      <c r="S47" s="203"/>
      <c r="T47" s="203"/>
      <c r="U47" s="203"/>
      <c r="V47" s="203"/>
    </row>
    <row r="48" spans="3:22" x14ac:dyDescent="0.25">
      <c r="C48" s="203"/>
      <c r="D48" s="203"/>
      <c r="E48" s="203"/>
      <c r="F48" s="203"/>
      <c r="G48" s="203"/>
      <c r="H48" s="203"/>
      <c r="I48" s="203"/>
      <c r="J48" s="203"/>
      <c r="K48" s="203"/>
      <c r="L48" s="203"/>
      <c r="M48" s="203"/>
      <c r="N48" s="203"/>
      <c r="O48" s="203"/>
      <c r="P48" s="203"/>
      <c r="Q48" s="203"/>
      <c r="R48" s="203"/>
      <c r="S48" s="203"/>
      <c r="T48" s="203"/>
      <c r="U48" s="203"/>
      <c r="V48" s="203"/>
    </row>
  </sheetData>
  <mergeCells count="11">
    <mergeCell ref="V3:V4"/>
    <mergeCell ref="B18:V18"/>
    <mergeCell ref="B19:V19"/>
    <mergeCell ref="B20:V20"/>
    <mergeCell ref="B21:V21"/>
    <mergeCell ref="C3:E3"/>
    <mergeCell ref="G3:I3"/>
    <mergeCell ref="J3:J4"/>
    <mergeCell ref="K3:M3"/>
    <mergeCell ref="O3:Q3"/>
    <mergeCell ref="S3:U3"/>
  </mergeCells>
  <printOptions horizontalCentered="1"/>
  <pageMargins left="0.23622047244094499" right="0.23622047244094499" top="0.74803149606299202" bottom="0.74803149606299202" header="0.31496062992126" footer="0.31496062992126"/>
  <pageSetup paperSize="9" scale="91" fitToWidth="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479E2-D208-4FB8-91AB-D08222D70BDF}">
  <dimension ref="B1:P36"/>
  <sheetViews>
    <sheetView rightToLeft="1" tabSelected="1" view="pageBreakPreview" zoomScaleNormal="100" zoomScaleSheetLayoutView="100" workbookViewId="0">
      <selection activeCell="E23" sqref="E23"/>
    </sheetView>
  </sheetViews>
  <sheetFormatPr defaultRowHeight="15" x14ac:dyDescent="0.25"/>
  <cols>
    <col min="1" max="1" width="9" customWidth="1"/>
    <col min="2" max="5" width="13.875" customWidth="1"/>
    <col min="6" max="6" width="13.25" customWidth="1"/>
    <col min="7" max="7" width="3.75" customWidth="1"/>
    <col min="8" max="8" width="10.25" bestFit="1" customWidth="1"/>
    <col min="11" max="11" width="10.625" bestFit="1" customWidth="1"/>
  </cols>
  <sheetData>
    <row r="1" spans="2:16" ht="15.75" thickBot="1" x14ac:dyDescent="0.3"/>
    <row r="2" spans="2:16" ht="24.75" thickBot="1" x14ac:dyDescent="0.65">
      <c r="B2" s="1113" t="s">
        <v>626</v>
      </c>
      <c r="C2" s="1114"/>
      <c r="D2" s="1114"/>
      <c r="E2" s="1114"/>
      <c r="F2" s="1024" t="s">
        <v>86</v>
      </c>
    </row>
    <row r="3" spans="2:16" ht="20.25" thickBot="1" x14ac:dyDescent="0.5">
      <c r="B3" s="88"/>
      <c r="C3" s="1070" t="s">
        <v>95</v>
      </c>
      <c r="D3" s="1070"/>
      <c r="E3" s="1070"/>
      <c r="F3" s="1109" t="s">
        <v>627</v>
      </c>
    </row>
    <row r="4" spans="2:16" ht="21.75" thickBot="1" x14ac:dyDescent="0.5">
      <c r="B4" s="82"/>
      <c r="C4" s="1022" t="s">
        <v>93</v>
      </c>
      <c r="D4" s="1022" t="s">
        <v>94</v>
      </c>
      <c r="E4" s="302" t="s">
        <v>18</v>
      </c>
      <c r="F4" s="1110"/>
      <c r="H4" s="203"/>
      <c r="I4" s="203"/>
      <c r="J4" s="203"/>
      <c r="K4" s="203"/>
    </row>
    <row r="5" spans="2:16" ht="18.75" x14ac:dyDescent="0.45">
      <c r="B5" s="396">
        <v>1398</v>
      </c>
      <c r="C5" s="171">
        <v>-1478.1979881578766</v>
      </c>
      <c r="D5" s="171">
        <v>1112.999239738278</v>
      </c>
      <c r="E5" s="171">
        <v>-365.19874841959859</v>
      </c>
      <c r="F5" s="169">
        <v>671.17277921987488</v>
      </c>
      <c r="G5" s="46"/>
      <c r="H5" s="49"/>
      <c r="I5" s="49"/>
      <c r="J5" s="49"/>
      <c r="K5" s="49"/>
      <c r="L5" s="49"/>
      <c r="M5" s="49"/>
      <c r="N5" s="49"/>
      <c r="O5" s="49"/>
    </row>
    <row r="6" spans="2:16" ht="18.75" x14ac:dyDescent="0.45">
      <c r="B6" s="224">
        <v>1399</v>
      </c>
      <c r="C6" s="1023">
        <v>-7537.2846413279285</v>
      </c>
      <c r="D6" s="1023">
        <v>1219.3499593403085</v>
      </c>
      <c r="E6" s="1023">
        <v>-6317.93468198762</v>
      </c>
      <c r="F6" s="169">
        <v>-2640.5316061495487</v>
      </c>
      <c r="G6" s="46"/>
      <c r="H6" s="49"/>
      <c r="I6" s="49"/>
      <c r="J6" s="49"/>
      <c r="K6" s="49"/>
      <c r="L6" s="49"/>
      <c r="M6" s="49"/>
      <c r="N6" s="49"/>
      <c r="O6" s="49"/>
    </row>
    <row r="7" spans="2:16" ht="18.75" x14ac:dyDescent="0.45">
      <c r="B7" s="95">
        <v>1400</v>
      </c>
      <c r="C7" s="171">
        <v>-8148.7006196086322</v>
      </c>
      <c r="D7" s="171">
        <v>-1184.5816960311108</v>
      </c>
      <c r="E7" s="171">
        <v>-9333.2823156397426</v>
      </c>
      <c r="F7" s="172">
        <v>895.36791539111653</v>
      </c>
      <c r="H7" s="49"/>
      <c r="I7" s="49"/>
      <c r="J7" s="49"/>
      <c r="K7" s="49"/>
      <c r="L7" s="49"/>
      <c r="M7" s="49"/>
      <c r="N7" s="49"/>
      <c r="O7" s="49"/>
    </row>
    <row r="8" spans="2:16" ht="19.5" thickBot="1" x14ac:dyDescent="0.5">
      <c r="B8" s="947">
        <v>1401</v>
      </c>
      <c r="C8" s="948">
        <v>-15026.347907288035</v>
      </c>
      <c r="D8" s="948">
        <v>-42.315219408082612</v>
      </c>
      <c r="E8" s="948">
        <v>-15068.663126696118</v>
      </c>
      <c r="F8" s="949">
        <v>4033.2085146486165</v>
      </c>
      <c r="H8" s="49"/>
      <c r="I8" s="49"/>
      <c r="J8" s="49"/>
      <c r="K8" s="49"/>
      <c r="L8" s="49"/>
      <c r="M8" s="49"/>
      <c r="N8" s="49"/>
      <c r="O8" s="49"/>
    </row>
    <row r="9" spans="2:16" ht="18.75" x14ac:dyDescent="0.45">
      <c r="B9" s="224">
        <v>1400</v>
      </c>
      <c r="C9" s="1023"/>
      <c r="D9" s="1023"/>
      <c r="E9" s="1023"/>
      <c r="F9" s="169"/>
      <c r="H9" s="49"/>
      <c r="I9" s="49"/>
      <c r="J9" s="49"/>
      <c r="K9" s="49"/>
      <c r="L9" s="49"/>
      <c r="M9" s="49"/>
      <c r="N9" s="49"/>
      <c r="O9" s="49"/>
    </row>
    <row r="10" spans="2:16" ht="18.75" x14ac:dyDescent="0.45">
      <c r="B10" s="95" t="s">
        <v>332</v>
      </c>
      <c r="C10" s="171">
        <v>-8148.7006196086322</v>
      </c>
      <c r="D10" s="171">
        <v>-1184.5816960311108</v>
      </c>
      <c r="E10" s="171">
        <v>-9333.2823156397426</v>
      </c>
      <c r="F10" s="172">
        <v>895.36791539111653</v>
      </c>
      <c r="H10" s="49"/>
      <c r="I10" s="49"/>
      <c r="J10" s="49"/>
      <c r="K10" s="49"/>
      <c r="L10" s="441"/>
      <c r="M10" s="441"/>
      <c r="N10" s="441"/>
      <c r="O10" s="441"/>
      <c r="P10" s="441"/>
    </row>
    <row r="11" spans="2:16" ht="18.75" x14ac:dyDescent="0.45">
      <c r="B11" s="95">
        <v>1401</v>
      </c>
      <c r="C11" s="274"/>
      <c r="D11" s="274"/>
      <c r="E11" s="274"/>
      <c r="F11" s="275"/>
      <c r="H11" s="49"/>
      <c r="I11" s="49"/>
      <c r="J11" s="49"/>
      <c r="K11" s="49"/>
      <c r="L11" s="441"/>
      <c r="M11" s="441"/>
      <c r="N11" s="441"/>
      <c r="O11" s="441"/>
      <c r="P11" s="441"/>
    </row>
    <row r="12" spans="2:16" ht="18.75" x14ac:dyDescent="0.45">
      <c r="B12" s="95" t="s">
        <v>0</v>
      </c>
      <c r="C12" s="171">
        <v>-9864.3088016329311</v>
      </c>
      <c r="D12" s="171">
        <v>-167.64766706839725</v>
      </c>
      <c r="E12" s="171">
        <v>-10031.956468701328</v>
      </c>
      <c r="F12" s="172">
        <v>188.50430168870011</v>
      </c>
      <c r="H12" s="49"/>
      <c r="I12" s="49"/>
      <c r="J12" s="49"/>
      <c r="K12" s="49"/>
      <c r="L12" s="441"/>
      <c r="M12" s="441"/>
      <c r="N12" s="441"/>
      <c r="O12" s="441"/>
      <c r="P12" s="441"/>
    </row>
    <row r="13" spans="2:16" ht="18.75" x14ac:dyDescent="0.45">
      <c r="B13" s="224" t="s">
        <v>83</v>
      </c>
      <c r="C13" s="1023">
        <v>-12754.885259736688</v>
      </c>
      <c r="D13" s="1023">
        <v>-95.024745162234012</v>
      </c>
      <c r="E13" s="1023">
        <v>-12849.910004898922</v>
      </c>
      <c r="F13" s="169">
        <v>2416.7757637471645</v>
      </c>
      <c r="H13" s="49"/>
      <c r="I13" s="49"/>
      <c r="J13" s="49"/>
      <c r="K13" s="49"/>
      <c r="L13" s="441"/>
      <c r="M13" s="441"/>
      <c r="N13" s="441"/>
      <c r="O13" s="441"/>
      <c r="P13" s="441"/>
    </row>
    <row r="14" spans="2:16" ht="18.75" x14ac:dyDescent="0.45">
      <c r="B14" s="224" t="s">
        <v>92</v>
      </c>
      <c r="C14" s="1023">
        <v>-16172.925255542099</v>
      </c>
      <c r="D14" s="1023">
        <v>-9.1139935109872567</v>
      </c>
      <c r="E14" s="1023">
        <v>-16182.039249053087</v>
      </c>
      <c r="F14" s="169">
        <v>2892.7178290506895</v>
      </c>
      <c r="H14" s="49"/>
      <c r="I14" s="49"/>
      <c r="J14" s="49"/>
      <c r="K14" s="49"/>
      <c r="L14" s="441"/>
      <c r="M14" s="441"/>
      <c r="N14" s="441"/>
      <c r="O14" s="441"/>
      <c r="P14" s="441"/>
    </row>
    <row r="15" spans="2:16" ht="18.75" x14ac:dyDescent="0.45">
      <c r="B15" s="224" t="s">
        <v>332</v>
      </c>
      <c r="C15" s="1023">
        <v>-15026.347907288035</v>
      </c>
      <c r="D15" s="1023">
        <v>-42.315219408082612</v>
      </c>
      <c r="E15" s="1023">
        <v>-15068.663126696118</v>
      </c>
      <c r="F15" s="169">
        <v>4033</v>
      </c>
      <c r="H15" s="49"/>
      <c r="I15" s="49"/>
      <c r="J15" s="49"/>
      <c r="K15" s="49"/>
      <c r="L15" s="441"/>
      <c r="M15" s="441"/>
      <c r="N15" s="441"/>
      <c r="O15" s="441"/>
      <c r="P15" s="441"/>
    </row>
    <row r="16" spans="2:16" ht="18.75" x14ac:dyDescent="0.45">
      <c r="B16" s="196">
        <v>1402</v>
      </c>
      <c r="C16" s="237"/>
      <c r="D16" s="237"/>
      <c r="E16" s="237"/>
      <c r="F16" s="366"/>
      <c r="H16" s="49"/>
      <c r="I16" s="49"/>
      <c r="J16" s="49"/>
      <c r="K16" s="49"/>
      <c r="L16" s="441"/>
      <c r="M16" s="441"/>
      <c r="N16" s="441"/>
      <c r="O16" s="441"/>
      <c r="P16" s="441"/>
    </row>
    <row r="17" spans="2:16" ht="19.5" thickBot="1" x14ac:dyDescent="0.5">
      <c r="B17" s="101" t="s">
        <v>0</v>
      </c>
      <c r="C17" s="600">
        <v>-9039.8381066661914</v>
      </c>
      <c r="D17" s="600">
        <v>-314.20074587011692</v>
      </c>
      <c r="E17" s="600">
        <v>-9354.0388525363087</v>
      </c>
      <c r="F17" s="208">
        <v>-80.857925477876421</v>
      </c>
      <c r="H17" s="49"/>
      <c r="I17" s="49"/>
      <c r="J17" s="49"/>
      <c r="K17" s="49"/>
      <c r="L17" s="441"/>
      <c r="M17" s="441"/>
      <c r="N17" s="441"/>
      <c r="O17" s="441"/>
      <c r="P17" s="441"/>
    </row>
    <row r="18" spans="2:16" ht="17.25" x14ac:dyDescent="0.4">
      <c r="B18" s="1040" t="s">
        <v>628</v>
      </c>
      <c r="C18" s="1040"/>
      <c r="D18" s="1040"/>
      <c r="E18" s="1040"/>
      <c r="F18" s="1040"/>
      <c r="H18" s="323"/>
      <c r="I18" s="323"/>
      <c r="J18" s="323"/>
      <c r="K18" s="323"/>
      <c r="L18" s="441"/>
      <c r="M18" s="441"/>
      <c r="N18" s="441"/>
      <c r="O18" s="441"/>
      <c r="P18" s="441"/>
    </row>
    <row r="19" spans="2:16" ht="17.25" x14ac:dyDescent="0.4">
      <c r="B19" s="1040" t="s">
        <v>629</v>
      </c>
      <c r="C19" s="1040"/>
      <c r="D19" s="1040"/>
      <c r="E19" s="1040"/>
      <c r="F19" s="1040"/>
      <c r="H19" s="323"/>
      <c r="I19" s="323"/>
      <c r="J19" s="323"/>
      <c r="K19" s="323"/>
      <c r="L19" s="441"/>
      <c r="M19" s="441"/>
      <c r="N19" s="441"/>
      <c r="O19" s="441"/>
      <c r="P19" s="441"/>
    </row>
    <row r="20" spans="2:16" ht="17.25" x14ac:dyDescent="0.4">
      <c r="B20" s="1040" t="s">
        <v>630</v>
      </c>
      <c r="C20" s="1040"/>
      <c r="D20" s="1040"/>
      <c r="E20" s="1040"/>
      <c r="F20" s="1040"/>
      <c r="H20" s="323"/>
      <c r="I20" s="323"/>
      <c r="J20" s="323"/>
      <c r="K20" s="323"/>
      <c r="L20" s="441"/>
      <c r="M20" s="441"/>
      <c r="N20" s="441"/>
      <c r="O20" s="441"/>
      <c r="P20" s="441"/>
    </row>
    <row r="21" spans="2:16" ht="17.25" x14ac:dyDescent="0.4">
      <c r="B21" s="199"/>
      <c r="C21" s="199"/>
      <c r="D21" s="199"/>
      <c r="E21" s="199"/>
      <c r="F21" s="199"/>
      <c r="H21" s="442"/>
      <c r="I21" s="442"/>
      <c r="J21" s="442"/>
      <c r="K21" s="442"/>
      <c r="L21" s="441"/>
      <c r="M21" s="441"/>
      <c r="N21" s="441"/>
      <c r="O21" s="441"/>
      <c r="P21" s="441"/>
    </row>
    <row r="22" spans="2:16" ht="17.25" x14ac:dyDescent="0.4">
      <c r="B22" s="199"/>
      <c r="C22" s="199"/>
      <c r="D22" s="199"/>
      <c r="E22" s="199"/>
      <c r="F22" s="199"/>
      <c r="H22" s="442"/>
      <c r="I22" s="442"/>
      <c r="J22" s="442"/>
      <c r="K22" s="442"/>
    </row>
    <row r="23" spans="2:16" ht="18.75" x14ac:dyDescent="0.45">
      <c r="B23" s="199"/>
      <c r="C23" s="199"/>
      <c r="D23" s="199"/>
      <c r="E23" s="1021"/>
      <c r="F23" s="55" t="s">
        <v>326</v>
      </c>
    </row>
    <row r="24" spans="2:16" ht="18.75" x14ac:dyDescent="0.45">
      <c r="B24" s="199"/>
      <c r="C24" s="199"/>
      <c r="D24" s="199"/>
      <c r="E24" s="1021"/>
      <c r="F24" s="55" t="s">
        <v>576</v>
      </c>
      <c r="K24" s="203"/>
    </row>
    <row r="25" spans="2:16" ht="18.75" x14ac:dyDescent="0.45">
      <c r="B25" s="1021"/>
      <c r="C25" s="1021"/>
      <c r="D25" s="1021"/>
      <c r="E25" s="1021"/>
      <c r="F25" s="55" t="s">
        <v>327</v>
      </c>
    </row>
    <row r="26" spans="2:16" ht="21.75" x14ac:dyDescent="0.55000000000000004">
      <c r="B26" s="1021"/>
      <c r="C26" s="1021"/>
      <c r="D26" s="1021"/>
      <c r="E26" s="1021"/>
      <c r="F26" s="65">
        <v>15</v>
      </c>
    </row>
    <row r="27" spans="2:16" ht="18" x14ac:dyDescent="0.45">
      <c r="B27" s="27"/>
      <c r="C27" s="278"/>
      <c r="D27" s="27"/>
      <c r="E27" s="27"/>
      <c r="F27" s="27"/>
      <c r="G27" s="348"/>
    </row>
    <row r="28" spans="2:16" x14ac:dyDescent="0.25">
      <c r="C28" s="200"/>
    </row>
    <row r="29" spans="2:16" x14ac:dyDescent="0.25">
      <c r="C29" s="200"/>
    </row>
    <row r="30" spans="2:16" x14ac:dyDescent="0.25">
      <c r="C30" s="200"/>
      <c r="D30" s="201"/>
      <c r="E30" s="201"/>
      <c r="F30" s="201"/>
    </row>
    <row r="31" spans="2:16" x14ac:dyDescent="0.25">
      <c r="C31" s="200"/>
      <c r="D31" s="202"/>
      <c r="E31" s="202"/>
      <c r="F31" s="202"/>
    </row>
    <row r="32" spans="2:16" x14ac:dyDescent="0.25">
      <c r="C32" s="202"/>
      <c r="D32" s="202"/>
      <c r="E32" s="202"/>
      <c r="F32" s="202"/>
    </row>
    <row r="33" spans="3:6" x14ac:dyDescent="0.25">
      <c r="C33" s="203"/>
      <c r="D33" s="203"/>
      <c r="E33" s="203"/>
      <c r="F33" s="203"/>
    </row>
    <row r="34" spans="3:6" x14ac:dyDescent="0.25">
      <c r="C34" s="203"/>
      <c r="D34" s="203"/>
      <c r="E34" s="203"/>
      <c r="F34" s="203"/>
    </row>
    <row r="35" spans="3:6" x14ac:dyDescent="0.25">
      <c r="C35" s="203"/>
      <c r="D35" s="203"/>
      <c r="E35" s="203"/>
      <c r="F35" s="203"/>
    </row>
    <row r="36" spans="3:6" x14ac:dyDescent="0.25">
      <c r="C36" s="203"/>
      <c r="D36" s="203"/>
      <c r="E36" s="203"/>
      <c r="F36" s="203"/>
    </row>
  </sheetData>
  <mergeCells count="6">
    <mergeCell ref="B20:F20"/>
    <mergeCell ref="B2:E2"/>
    <mergeCell ref="C3:E3"/>
    <mergeCell ref="F3:F4"/>
    <mergeCell ref="B18:F18"/>
    <mergeCell ref="B19:F19"/>
  </mergeCells>
  <printOptions horizontalCentered="1" verticalCentered="1"/>
  <pageMargins left="0.7" right="0.7" top="0.75" bottom="0.75" header="0.3" footer="0.3"/>
  <pageSetup paperSize="9" scale="10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1EF19-0FCA-4075-95C7-1ED46DAC1262}">
  <dimension ref="A1:K54"/>
  <sheetViews>
    <sheetView rightToLeft="1" view="pageBreakPreview" topLeftCell="A5" zoomScale="98" zoomScaleNormal="98" zoomScaleSheetLayoutView="98" workbookViewId="0">
      <selection activeCell="B21" sqref="B21:G21"/>
    </sheetView>
  </sheetViews>
  <sheetFormatPr defaultRowHeight="15" x14ac:dyDescent="0.25"/>
  <cols>
    <col min="1" max="1" width="9" customWidth="1"/>
    <col min="2" max="2" width="12.25" customWidth="1"/>
    <col min="3" max="3" width="8.125" customWidth="1"/>
    <col min="4" max="4" width="8.75" customWidth="1"/>
    <col min="5" max="6" width="8.125" customWidth="1"/>
    <col min="7" max="7" width="13.25" customWidth="1"/>
    <col min="8" max="8" width="3.75" customWidth="1"/>
  </cols>
  <sheetData>
    <row r="1" spans="2:10" ht="15.75" thickBot="1" x14ac:dyDescent="0.3"/>
    <row r="2" spans="2:10" ht="24.75" thickBot="1" x14ac:dyDescent="0.65">
      <c r="B2" s="832" t="s">
        <v>222</v>
      </c>
      <c r="C2" s="8"/>
      <c r="D2" s="8"/>
      <c r="E2" s="8"/>
      <c r="F2" s="8"/>
      <c r="G2" s="9" t="s">
        <v>86</v>
      </c>
    </row>
    <row r="3" spans="2:10" ht="21.75" thickBot="1" x14ac:dyDescent="0.5">
      <c r="B3" s="186"/>
      <c r="C3" s="1131" t="s">
        <v>93</v>
      </c>
      <c r="D3" s="1131"/>
      <c r="E3" s="1131" t="s">
        <v>96</v>
      </c>
      <c r="F3" s="1131"/>
      <c r="G3" s="209" t="s">
        <v>18</v>
      </c>
      <c r="I3" s="279"/>
    </row>
    <row r="4" spans="2:10" ht="18.75" x14ac:dyDescent="0.45">
      <c r="B4" s="152">
        <v>1398</v>
      </c>
      <c r="C4" s="1132">
        <v>1538.9</v>
      </c>
      <c r="D4" s="1133"/>
      <c r="E4" s="1132">
        <v>7492.4</v>
      </c>
      <c r="F4" s="1133"/>
      <c r="G4" s="169">
        <v>9031.2999999999993</v>
      </c>
      <c r="I4" s="279"/>
      <c r="J4" s="279"/>
    </row>
    <row r="5" spans="2:10" ht="18.75" x14ac:dyDescent="0.45">
      <c r="B5" s="152">
        <v>1399</v>
      </c>
      <c r="C5" s="1134">
        <v>1966.2338999999999</v>
      </c>
      <c r="D5" s="1135"/>
      <c r="E5" s="1134">
        <v>7175.8546999999999</v>
      </c>
      <c r="F5" s="1135"/>
      <c r="G5" s="169">
        <v>9142.0884999999998</v>
      </c>
      <c r="J5" s="279"/>
    </row>
    <row r="6" spans="2:10" ht="18.75" x14ac:dyDescent="0.45">
      <c r="B6" s="602">
        <v>1400</v>
      </c>
      <c r="C6" s="1136">
        <v>2501.2955999999999</v>
      </c>
      <c r="D6" s="1136"/>
      <c r="E6" s="1136">
        <v>6173.7</v>
      </c>
      <c r="F6" s="1136"/>
      <c r="G6" s="390">
        <v>8674.9956000000002</v>
      </c>
    </row>
    <row r="7" spans="2:10" ht="19.5" thickBot="1" x14ac:dyDescent="0.5">
      <c r="B7" s="82">
        <v>1401</v>
      </c>
      <c r="C7" s="1137">
        <v>1792.0844</v>
      </c>
      <c r="D7" s="1138"/>
      <c r="E7" s="1137">
        <v>4489.5862999999999</v>
      </c>
      <c r="F7" s="1138"/>
      <c r="G7" s="945">
        <v>6281.6706999999997</v>
      </c>
    </row>
    <row r="8" spans="2:10" ht="18.75" x14ac:dyDescent="0.45">
      <c r="B8" s="95">
        <v>1400</v>
      </c>
      <c r="C8" s="1139"/>
      <c r="D8" s="1140"/>
      <c r="E8" s="438"/>
      <c r="F8" s="429"/>
      <c r="G8" s="210"/>
    </row>
    <row r="9" spans="2:10" ht="18.75" x14ac:dyDescent="0.45">
      <c r="B9" s="95" t="s">
        <v>85</v>
      </c>
      <c r="C9" s="1128">
        <v>2501.2955999999999</v>
      </c>
      <c r="D9" s="1129"/>
      <c r="E9" s="1128">
        <v>6173.6477999999997</v>
      </c>
      <c r="F9" s="1129"/>
      <c r="G9" s="210">
        <v>8674.9434999999994</v>
      </c>
    </row>
    <row r="10" spans="2:10" ht="18.75" x14ac:dyDescent="0.45">
      <c r="B10" s="254">
        <v>1401</v>
      </c>
      <c r="C10" s="435"/>
      <c r="D10" s="436"/>
      <c r="E10" s="435"/>
      <c r="F10" s="436"/>
      <c r="G10" s="437"/>
    </row>
    <row r="11" spans="2:10" ht="18.75" x14ac:dyDescent="0.45">
      <c r="B11" s="235" t="s">
        <v>0</v>
      </c>
      <c r="C11" s="1128">
        <v>1765.3039000000001</v>
      </c>
      <c r="D11" s="1129"/>
      <c r="E11" s="1128">
        <v>5480.9084999999995</v>
      </c>
      <c r="F11" s="1129"/>
      <c r="G11" s="210">
        <v>7246.2124000000003</v>
      </c>
    </row>
    <row r="12" spans="2:10" ht="18.75" x14ac:dyDescent="0.45">
      <c r="B12" s="224" t="s">
        <v>83</v>
      </c>
      <c r="C12" s="1121">
        <v>1908.3567</v>
      </c>
      <c r="D12" s="1122"/>
      <c r="E12" s="1121">
        <v>4995.1680999999999</v>
      </c>
      <c r="F12" s="1122"/>
      <c r="G12" s="635">
        <v>6903.5248000000001</v>
      </c>
    </row>
    <row r="13" spans="2:10" ht="18.75" x14ac:dyDescent="0.45">
      <c r="B13" s="224" t="s">
        <v>84</v>
      </c>
      <c r="C13" s="1130">
        <v>1722</v>
      </c>
      <c r="D13" s="1130"/>
      <c r="E13" s="1130">
        <v>4679</v>
      </c>
      <c r="F13" s="1130"/>
      <c r="G13" s="635">
        <v>6400.3455999999996</v>
      </c>
    </row>
    <row r="14" spans="2:10" ht="18.75" x14ac:dyDescent="0.45">
      <c r="B14" s="702" t="s">
        <v>332</v>
      </c>
      <c r="C14" s="1121">
        <v>1792.0844</v>
      </c>
      <c r="D14" s="1122"/>
      <c r="E14" s="1121">
        <v>4489.5862999999999</v>
      </c>
      <c r="F14" s="1122"/>
      <c r="G14" s="635">
        <v>6281.6706999999997</v>
      </c>
    </row>
    <row r="15" spans="2:10" ht="18.75" x14ac:dyDescent="0.45">
      <c r="B15" s="763">
        <v>1402</v>
      </c>
      <c r="C15" s="707"/>
      <c r="D15" s="708"/>
      <c r="E15" s="707"/>
      <c r="F15" s="708"/>
      <c r="G15" s="768"/>
    </row>
    <row r="16" spans="2:10" ht="19.5" thickBot="1" x14ac:dyDescent="0.5">
      <c r="B16" s="698" t="s">
        <v>621</v>
      </c>
      <c r="C16" s="1123">
        <v>2053.3643000000002</v>
      </c>
      <c r="D16" s="1124"/>
      <c r="E16" s="1123">
        <v>3918.1565999999998</v>
      </c>
      <c r="F16" s="1124"/>
      <c r="G16" s="769">
        <v>5971.5209000000004</v>
      </c>
    </row>
    <row r="17" spans="1:11" ht="24.75" thickBot="1" x14ac:dyDescent="0.65">
      <c r="B17" s="1125" t="s">
        <v>593</v>
      </c>
      <c r="C17" s="1126"/>
      <c r="D17" s="1126"/>
      <c r="E17" s="1126"/>
      <c r="F17" s="1126"/>
      <c r="G17" s="296" t="s">
        <v>86</v>
      </c>
      <c r="I17" s="279"/>
      <c r="J17" s="279"/>
      <c r="K17" s="279"/>
    </row>
    <row r="18" spans="1:11" ht="18.75" x14ac:dyDescent="0.45">
      <c r="B18" s="88" t="s">
        <v>97</v>
      </c>
      <c r="C18" s="820">
        <v>1402</v>
      </c>
      <c r="D18" s="820">
        <v>1403</v>
      </c>
      <c r="E18" s="820">
        <v>1404</v>
      </c>
      <c r="F18" s="820">
        <v>1405</v>
      </c>
      <c r="G18" s="236" t="s">
        <v>569</v>
      </c>
      <c r="I18" s="443"/>
      <c r="J18" s="443"/>
      <c r="K18" s="443"/>
    </row>
    <row r="19" spans="1:11" ht="19.5" thickBot="1" x14ac:dyDescent="0.5">
      <c r="A19" s="279"/>
      <c r="B19" s="101" t="s">
        <v>98</v>
      </c>
      <c r="C19" s="444">
        <v>3309.0304999999998</v>
      </c>
      <c r="D19" s="444">
        <v>1366.3593000000001</v>
      </c>
      <c r="E19" s="444">
        <v>472.98340000000002</v>
      </c>
      <c r="F19" s="444">
        <v>284.58879999999999</v>
      </c>
      <c r="G19" s="445">
        <f>142.4803+396.0786</f>
        <v>538.55889999999999</v>
      </c>
    </row>
    <row r="20" spans="1:11" ht="17.25" x14ac:dyDescent="0.4">
      <c r="B20" s="1127" t="s">
        <v>625</v>
      </c>
      <c r="C20" s="1127"/>
      <c r="D20" s="1127"/>
      <c r="E20" s="1127"/>
      <c r="F20" s="1127"/>
      <c r="G20" s="1127"/>
    </row>
    <row r="21" spans="1:11" ht="33" customHeight="1" x14ac:dyDescent="0.4">
      <c r="B21" s="1115" t="s">
        <v>238</v>
      </c>
      <c r="C21" s="1116"/>
      <c r="D21" s="1116"/>
      <c r="E21" s="1116"/>
      <c r="F21" s="1116"/>
      <c r="G21" s="1117"/>
    </row>
    <row r="22" spans="1:11" ht="34.5" customHeight="1" x14ac:dyDescent="0.4">
      <c r="B22" s="1118" t="s">
        <v>608</v>
      </c>
      <c r="C22" s="1119"/>
      <c r="D22" s="1119"/>
      <c r="E22" s="1119"/>
      <c r="F22" s="1119"/>
      <c r="G22" s="1120"/>
    </row>
    <row r="23" spans="1:11" ht="36.75" customHeight="1" x14ac:dyDescent="0.4">
      <c r="B23" s="837"/>
      <c r="C23" s="204"/>
      <c r="D23" s="204"/>
      <c r="E23" s="204"/>
      <c r="F23" s="204"/>
      <c r="G23" s="204"/>
    </row>
    <row r="24" spans="1:11" ht="17.25" x14ac:dyDescent="0.4">
      <c r="B24" s="837"/>
      <c r="C24" s="204"/>
      <c r="D24" s="246"/>
      <c r="E24" s="204"/>
      <c r="F24" s="246"/>
      <c r="G24" s="246"/>
    </row>
    <row r="25" spans="1:11" ht="17.25" customHeight="1" x14ac:dyDescent="0.45">
      <c r="B25" s="837"/>
      <c r="C25" s="205"/>
      <c r="D25" s="205"/>
      <c r="E25" s="205"/>
      <c r="F25" s="837"/>
      <c r="G25" s="55" t="s">
        <v>326</v>
      </c>
    </row>
    <row r="26" spans="1:11" ht="18.75" x14ac:dyDescent="0.45">
      <c r="B26" s="837"/>
      <c r="C26" s="204"/>
      <c r="D26" s="204"/>
      <c r="E26" s="204"/>
      <c r="F26" s="837"/>
      <c r="G26" s="55" t="s">
        <v>576</v>
      </c>
    </row>
    <row r="27" spans="1:11" ht="18.75" x14ac:dyDescent="0.45">
      <c r="B27" s="837"/>
      <c r="C27" s="204"/>
      <c r="D27" s="204"/>
      <c r="E27" s="204"/>
      <c r="F27" s="837"/>
      <c r="G27" s="55" t="s">
        <v>327</v>
      </c>
    </row>
    <row r="28" spans="1:11" ht="21.75" x14ac:dyDescent="0.55000000000000004">
      <c r="B28" s="27"/>
      <c r="C28" s="204"/>
      <c r="D28" s="204"/>
      <c r="E28" s="204"/>
      <c r="F28" s="27"/>
      <c r="G28" s="64">
        <v>16</v>
      </c>
    </row>
    <row r="29" spans="1:11" ht="18" x14ac:dyDescent="0.45">
      <c r="B29" s="27"/>
      <c r="C29" s="280"/>
      <c r="D29" s="280"/>
      <c r="E29" s="280"/>
      <c r="F29" s="27"/>
      <c r="G29" s="27"/>
      <c r="H29" s="348"/>
    </row>
    <row r="31" spans="1:11" x14ac:dyDescent="0.25">
      <c r="C31" s="279"/>
      <c r="D31" s="279"/>
      <c r="E31" s="279"/>
    </row>
    <row r="32" spans="1:11" x14ac:dyDescent="0.25">
      <c r="C32" s="279"/>
      <c r="D32" s="279"/>
      <c r="E32" s="279"/>
    </row>
    <row r="33" spans="3:5" x14ac:dyDescent="0.25">
      <c r="C33" s="279"/>
      <c r="D33" s="279"/>
      <c r="E33" s="279"/>
    </row>
    <row r="34" spans="3:5" x14ac:dyDescent="0.25">
      <c r="C34" s="279"/>
      <c r="D34" s="279"/>
      <c r="E34" s="279"/>
    </row>
    <row r="36" spans="3:5" x14ac:dyDescent="0.25">
      <c r="C36" s="279"/>
      <c r="D36" s="279"/>
      <c r="E36" s="279"/>
    </row>
    <row r="38" spans="3:5" x14ac:dyDescent="0.25">
      <c r="C38" s="279"/>
      <c r="D38" s="279"/>
      <c r="E38" s="279"/>
    </row>
    <row r="40" spans="3:5" x14ac:dyDescent="0.25">
      <c r="C40" s="281"/>
      <c r="D40" s="281"/>
      <c r="E40" s="281"/>
    </row>
    <row r="41" spans="3:5" x14ac:dyDescent="0.25">
      <c r="C41" s="281"/>
      <c r="D41" s="281"/>
      <c r="E41" s="281"/>
    </row>
    <row r="42" spans="3:5" x14ac:dyDescent="0.25">
      <c r="C42" s="281"/>
      <c r="D42" s="281"/>
      <c r="E42" s="281"/>
    </row>
    <row r="43" spans="3:5" x14ac:dyDescent="0.25">
      <c r="C43" s="281"/>
      <c r="D43" s="281"/>
      <c r="E43" s="281"/>
    </row>
    <row r="44" spans="3:5" x14ac:dyDescent="0.25">
      <c r="C44" s="281"/>
      <c r="D44" s="281"/>
      <c r="E44" s="281"/>
    </row>
    <row r="45" spans="3:5" x14ac:dyDescent="0.25">
      <c r="C45" s="281"/>
      <c r="D45" s="281"/>
      <c r="E45" s="281"/>
    </row>
    <row r="46" spans="3:5" x14ac:dyDescent="0.25">
      <c r="C46" s="281"/>
      <c r="D46" s="281"/>
      <c r="E46" s="281"/>
    </row>
    <row r="47" spans="3:5" x14ac:dyDescent="0.25">
      <c r="C47" s="281"/>
      <c r="D47" s="281"/>
      <c r="E47" s="281"/>
    </row>
    <row r="48" spans="3:5" x14ac:dyDescent="0.25">
      <c r="C48" s="281"/>
      <c r="D48" s="281"/>
      <c r="E48" s="281"/>
    </row>
    <row r="49" spans="3:7" x14ac:dyDescent="0.25">
      <c r="C49" s="281"/>
      <c r="D49" s="281"/>
      <c r="E49" s="281"/>
    </row>
    <row r="50" spans="3:7" x14ac:dyDescent="0.25">
      <c r="C50" s="281"/>
      <c r="D50" s="281"/>
      <c r="E50" s="281"/>
    </row>
    <row r="51" spans="3:7" x14ac:dyDescent="0.25">
      <c r="C51" s="281"/>
      <c r="D51" s="281"/>
      <c r="E51" s="281"/>
    </row>
    <row r="52" spans="3:7" x14ac:dyDescent="0.25">
      <c r="C52" s="281"/>
      <c r="D52" s="281"/>
      <c r="E52" s="281"/>
    </row>
    <row r="54" spans="3:7" x14ac:dyDescent="0.25">
      <c r="C54" s="281"/>
      <c r="D54" s="281"/>
      <c r="E54" s="281"/>
      <c r="F54" s="281"/>
      <c r="G54" s="281"/>
    </row>
  </sheetData>
  <mergeCells count="27">
    <mergeCell ref="C9:D9"/>
    <mergeCell ref="E9:F9"/>
    <mergeCell ref="C3:D3"/>
    <mergeCell ref="E3:F3"/>
    <mergeCell ref="C4:D4"/>
    <mergeCell ref="E4:F4"/>
    <mergeCell ref="C5:D5"/>
    <mergeCell ref="E5:F5"/>
    <mergeCell ref="C6:D6"/>
    <mergeCell ref="E6:F6"/>
    <mergeCell ref="C7:D7"/>
    <mergeCell ref="E7:F7"/>
    <mergeCell ref="C8:D8"/>
    <mergeCell ref="C11:D11"/>
    <mergeCell ref="E11:F11"/>
    <mergeCell ref="C12:D12"/>
    <mergeCell ref="E12:F12"/>
    <mergeCell ref="C13:D13"/>
    <mergeCell ref="E13:F13"/>
    <mergeCell ref="B21:G21"/>
    <mergeCell ref="B22:G22"/>
    <mergeCell ref="C14:D14"/>
    <mergeCell ref="E14:F14"/>
    <mergeCell ref="C16:D16"/>
    <mergeCell ref="E16:F16"/>
    <mergeCell ref="B17:F17"/>
    <mergeCell ref="B20:G20"/>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BFCA1-773D-4EB3-8438-874A46AD7BC5}">
  <dimension ref="B2:Y56"/>
  <sheetViews>
    <sheetView rightToLeft="1" view="pageBreakPreview" topLeftCell="A31" zoomScaleNormal="100" zoomScaleSheetLayoutView="100" workbookViewId="0">
      <selection activeCell="D7" sqref="D7"/>
    </sheetView>
  </sheetViews>
  <sheetFormatPr defaultRowHeight="15" x14ac:dyDescent="0.25"/>
  <cols>
    <col min="1" max="1" width="9" customWidth="1"/>
    <col min="2" max="2" width="22" customWidth="1"/>
    <col min="3" max="3" width="13.875" customWidth="1"/>
    <col min="4" max="4" width="13.75" customWidth="1"/>
    <col min="5" max="5" width="13.25" customWidth="1"/>
    <col min="6" max="6" width="3.25" customWidth="1"/>
    <col min="7" max="7" width="12.875" customWidth="1"/>
    <col min="8" max="8" width="11.875" customWidth="1"/>
    <col min="9" max="9" width="12.875" customWidth="1"/>
    <col min="10" max="10" width="3.75" customWidth="1"/>
    <col min="11" max="11" width="9.625" customWidth="1"/>
    <col min="12" max="12" width="12.125" customWidth="1"/>
    <col min="13" max="13" width="9.75" customWidth="1"/>
    <col min="14" max="14" width="9" customWidth="1"/>
    <col min="15" max="15" width="9.25" customWidth="1"/>
    <col min="16" max="16" width="8.125" customWidth="1"/>
    <col min="17" max="17" width="7.125" customWidth="1"/>
    <col min="18" max="20" width="11.75" bestFit="1" customWidth="1"/>
  </cols>
  <sheetData>
    <row r="2" spans="2:24" ht="15.75" thickBot="1" x14ac:dyDescent="0.3">
      <c r="L2" s="441"/>
      <c r="M2" s="441"/>
      <c r="N2" s="441"/>
      <c r="O2" s="441"/>
      <c r="P2" s="441"/>
      <c r="Q2" s="441"/>
    </row>
    <row r="3" spans="2:24" ht="24.75" thickBot="1" x14ac:dyDescent="0.65">
      <c r="B3" s="830" t="s">
        <v>99</v>
      </c>
      <c r="C3" s="8"/>
      <c r="D3" s="8"/>
      <c r="E3" s="8"/>
      <c r="F3" s="8"/>
      <c r="G3" s="8"/>
      <c r="H3" s="8"/>
      <c r="I3" s="11"/>
      <c r="L3" s="441"/>
      <c r="M3" s="441"/>
      <c r="N3" s="441"/>
      <c r="O3" s="441"/>
      <c r="P3" s="441"/>
      <c r="Q3" s="441"/>
    </row>
    <row r="4" spans="2:24" ht="20.25" thickBot="1" x14ac:dyDescent="0.3">
      <c r="B4" s="1142" t="s">
        <v>226</v>
      </c>
      <c r="C4" s="1070" t="s">
        <v>103</v>
      </c>
      <c r="D4" s="1070"/>
      <c r="E4" s="1070"/>
      <c r="F4" s="277"/>
      <c r="G4" s="1070" t="s">
        <v>254</v>
      </c>
      <c r="H4" s="1070"/>
      <c r="I4" s="1084"/>
      <c r="L4" s="441"/>
      <c r="M4" s="441"/>
      <c r="N4" s="441"/>
      <c r="O4" s="441"/>
      <c r="P4" s="441"/>
      <c r="Q4" s="441"/>
    </row>
    <row r="5" spans="2:24" ht="41.25" customHeight="1" thickBot="1" x14ac:dyDescent="0.3">
      <c r="B5" s="1143"/>
      <c r="C5" s="612" t="s">
        <v>100</v>
      </c>
      <c r="D5" s="612" t="s">
        <v>101</v>
      </c>
      <c r="E5" s="612" t="s">
        <v>102</v>
      </c>
      <c r="F5" s="206"/>
      <c r="G5" s="612" t="s">
        <v>100</v>
      </c>
      <c r="H5" s="612" t="s">
        <v>101</v>
      </c>
      <c r="I5" s="190" t="s">
        <v>102</v>
      </c>
      <c r="K5" s="247"/>
      <c r="L5" s="441"/>
      <c r="M5" s="441"/>
      <c r="N5" s="441"/>
      <c r="O5" s="441"/>
      <c r="P5" s="441"/>
      <c r="Q5" s="441"/>
    </row>
    <row r="6" spans="2:24" ht="18.75" x14ac:dyDescent="0.45">
      <c r="B6" s="224">
        <v>1398</v>
      </c>
      <c r="C6" s="316">
        <v>133813</v>
      </c>
      <c r="D6" s="316">
        <v>40996</v>
      </c>
      <c r="E6" s="317">
        <v>306.36784168952198</v>
      </c>
      <c r="F6" s="318"/>
      <c r="G6" s="317">
        <v>35816</v>
      </c>
      <c r="H6" s="317">
        <v>44058</v>
      </c>
      <c r="I6" s="319">
        <v>1230.1206164842529</v>
      </c>
      <c r="L6" s="441"/>
      <c r="M6" s="441"/>
      <c r="U6" s="203"/>
      <c r="V6" s="203"/>
      <c r="W6" s="203"/>
    </row>
    <row r="7" spans="2:24" ht="18.75" x14ac:dyDescent="0.45">
      <c r="B7" s="224"/>
      <c r="C7" s="320" t="s">
        <v>302</v>
      </c>
      <c r="D7" s="320" t="s">
        <v>302</v>
      </c>
      <c r="E7" s="320" t="s">
        <v>302</v>
      </c>
      <c r="F7" s="318"/>
      <c r="G7" s="321">
        <v>10.694359245452077</v>
      </c>
      <c r="H7" s="321">
        <v>2.0599171511718453</v>
      </c>
      <c r="I7" s="322">
        <v>-7.8002548215978891</v>
      </c>
      <c r="L7" s="441"/>
      <c r="M7" s="247"/>
      <c r="V7" s="203"/>
      <c r="W7" s="203"/>
    </row>
    <row r="8" spans="2:24" ht="18.75" x14ac:dyDescent="0.45">
      <c r="B8" s="224">
        <v>1399</v>
      </c>
      <c r="C8" s="362">
        <v>113189</v>
      </c>
      <c r="D8" s="362">
        <v>34861</v>
      </c>
      <c r="E8" s="363">
        <v>307.98929224571293</v>
      </c>
      <c r="F8" s="271"/>
      <c r="G8" s="363">
        <v>33730</v>
      </c>
      <c r="H8" s="363">
        <v>38890</v>
      </c>
      <c r="I8" s="364">
        <v>1152.9795434331456</v>
      </c>
      <c r="K8" s="46"/>
      <c r="L8" s="441"/>
      <c r="M8" s="247"/>
      <c r="N8" s="247"/>
      <c r="O8" s="247"/>
      <c r="P8" s="247"/>
      <c r="Q8" s="247"/>
      <c r="R8" s="247"/>
      <c r="S8" s="247"/>
      <c r="V8" s="203"/>
      <c r="W8" s="203"/>
    </row>
    <row r="9" spans="2:24" ht="18.75" x14ac:dyDescent="0.45">
      <c r="B9" s="365"/>
      <c r="C9" s="173">
        <v>-15.412553339361651</v>
      </c>
      <c r="D9" s="173">
        <v>-14.964874621914333</v>
      </c>
      <c r="E9" s="173">
        <v>0.52924959331539867</v>
      </c>
      <c r="F9" s="173"/>
      <c r="G9" s="173">
        <v>-5.8242126423944569</v>
      </c>
      <c r="H9" s="173">
        <v>-11.729992282899815</v>
      </c>
      <c r="I9" s="211">
        <v>-6.271017005761621</v>
      </c>
      <c r="K9" s="48"/>
      <c r="L9" s="48"/>
      <c r="N9" s="247"/>
      <c r="O9" s="247"/>
      <c r="P9" s="247"/>
      <c r="Q9" s="247"/>
      <c r="R9" s="247"/>
      <c r="S9" s="247"/>
      <c r="V9" s="203"/>
      <c r="W9" s="203"/>
    </row>
    <row r="10" spans="2:24" ht="18.75" x14ac:dyDescent="0.45">
      <c r="B10" s="152">
        <v>1400</v>
      </c>
      <c r="C10" s="274">
        <v>122416.874662</v>
      </c>
      <c r="D10" s="274">
        <v>48440.311556000001</v>
      </c>
      <c r="E10" s="274">
        <v>395.69962629536553</v>
      </c>
      <c r="F10" s="340"/>
      <c r="G10" s="274">
        <v>41193.220895145772</v>
      </c>
      <c r="H10" s="274">
        <v>52996.323117539912</v>
      </c>
      <c r="I10" s="275">
        <v>1286.5302097264509</v>
      </c>
      <c r="K10" s="48"/>
      <c r="L10" s="48"/>
      <c r="N10" s="247"/>
      <c r="O10" s="247"/>
      <c r="P10" s="247"/>
      <c r="Q10" s="247"/>
      <c r="V10" s="203"/>
      <c r="W10" s="203"/>
    </row>
    <row r="11" spans="2:24" ht="18.75" x14ac:dyDescent="0.45">
      <c r="B11" s="254"/>
      <c r="C11" s="340">
        <v>8.1526249564886939</v>
      </c>
      <c r="D11" s="340">
        <v>38.952731005995247</v>
      </c>
      <c r="E11" s="340">
        <v>28.478371247945063</v>
      </c>
      <c r="F11" s="591"/>
      <c r="G11" s="340">
        <v>22.126359013180476</v>
      </c>
      <c r="H11" s="340">
        <v>36.272365948932674</v>
      </c>
      <c r="I11" s="341">
        <v>11.583090702168136</v>
      </c>
      <c r="K11" s="46"/>
      <c r="L11" s="441"/>
      <c r="M11" s="247"/>
      <c r="N11" s="247"/>
      <c r="O11" s="247"/>
      <c r="P11" s="247"/>
      <c r="Q11" s="247"/>
      <c r="V11" s="203"/>
      <c r="W11" s="203"/>
    </row>
    <row r="12" spans="2:24" ht="18.75" x14ac:dyDescent="0.45">
      <c r="B12" s="152">
        <v>1401</v>
      </c>
      <c r="C12" s="834">
        <v>122056</v>
      </c>
      <c r="D12" s="834">
        <v>53166</v>
      </c>
      <c r="E12" s="834">
        <f>D12/C12*1000</f>
        <v>435.58694369797468</v>
      </c>
      <c r="F12" s="173"/>
      <c r="G12" s="834">
        <v>37179.643853714639</v>
      </c>
      <c r="H12" s="834">
        <v>59655.308363256561</v>
      </c>
      <c r="I12" s="169">
        <f>H12/G12*1000</f>
        <v>1604.5153255898219</v>
      </c>
      <c r="K12" s="46"/>
      <c r="L12" s="48"/>
      <c r="N12" s="247"/>
      <c r="O12" s="247"/>
      <c r="P12" s="247"/>
      <c r="Q12" s="247"/>
      <c r="V12" s="203"/>
      <c r="W12" s="203"/>
    </row>
    <row r="13" spans="2:24" ht="19.5" thickBot="1" x14ac:dyDescent="0.5">
      <c r="B13" s="82"/>
      <c r="C13" s="950">
        <f>(C12/C10-1)*100</f>
        <v>-0.29479159878602612</v>
      </c>
      <c r="D13" s="950">
        <f>(D12/D10-1)*100</f>
        <v>9.7556937439116318</v>
      </c>
      <c r="E13" s="950">
        <f>(E12/E10-1)*100</f>
        <v>10.080200928174676</v>
      </c>
      <c r="F13" s="913"/>
      <c r="G13" s="950">
        <f>(G12/G10-1)*100</f>
        <v>-9.7432950233422915</v>
      </c>
      <c r="H13" s="950">
        <f>(H12/H10-1)*100</f>
        <v>12.564994803408847</v>
      </c>
      <c r="I13" s="951">
        <f>(I12/I10-1)*100</f>
        <v>24.716490406469571</v>
      </c>
      <c r="K13" s="410"/>
      <c r="L13" s="441"/>
      <c r="M13" s="247"/>
      <c r="N13" s="247"/>
      <c r="O13" s="247"/>
      <c r="P13" s="247"/>
      <c r="Q13" s="247"/>
      <c r="V13" s="203"/>
      <c r="W13" s="203"/>
    </row>
    <row r="14" spans="2:24" ht="18.75" x14ac:dyDescent="0.45">
      <c r="B14" s="224">
        <v>1400</v>
      </c>
      <c r="C14" s="173"/>
      <c r="D14" s="173"/>
      <c r="E14" s="173"/>
      <c r="F14" s="173"/>
      <c r="G14" s="173"/>
      <c r="H14" s="173"/>
      <c r="I14" s="211"/>
      <c r="K14" s="410"/>
      <c r="L14" s="410"/>
      <c r="M14" s="247"/>
      <c r="O14" s="835"/>
      <c r="P14" s="1144"/>
      <c r="Q14" s="1144"/>
      <c r="R14" s="1144"/>
    </row>
    <row r="15" spans="2:24" ht="21" customHeight="1" x14ac:dyDescent="0.45">
      <c r="B15" s="198" t="s">
        <v>370</v>
      </c>
      <c r="C15" s="274">
        <v>30296.398727</v>
      </c>
      <c r="D15" s="274">
        <v>13672.084053000002</v>
      </c>
      <c r="E15" s="274">
        <v>451.27753223077008</v>
      </c>
      <c r="F15" s="387"/>
      <c r="G15" s="274">
        <v>10899.222151145772</v>
      </c>
      <c r="H15" s="274">
        <v>15942.567305197628</v>
      </c>
      <c r="I15" s="275">
        <v>1462.7252370960875</v>
      </c>
      <c r="K15" s="48"/>
      <c r="L15" s="48"/>
      <c r="M15" s="48"/>
      <c r="N15" s="446"/>
      <c r="O15" s="446"/>
      <c r="P15" s="447"/>
      <c r="Q15" s="447"/>
      <c r="R15" s="447"/>
      <c r="S15" s="46"/>
      <c r="T15" s="46"/>
      <c r="U15" s="46"/>
      <c r="V15" s="46"/>
      <c r="W15" s="46"/>
      <c r="X15" s="46"/>
    </row>
    <row r="16" spans="2:24" ht="18.75" x14ac:dyDescent="0.45">
      <c r="B16" s="95"/>
      <c r="C16" s="213">
        <v>8.4881426878177901</v>
      </c>
      <c r="D16" s="213">
        <v>40.240886788388572</v>
      </c>
      <c r="E16" s="213">
        <v>29.268400503400205</v>
      </c>
      <c r="F16" s="213"/>
      <c r="G16" s="213">
        <v>25.077141968622584</v>
      </c>
      <c r="H16" s="213">
        <v>32.50139050197496</v>
      </c>
      <c r="I16" s="214">
        <v>5.9357356720022292</v>
      </c>
      <c r="K16" s="48"/>
      <c r="L16" s="48"/>
      <c r="M16" s="48"/>
      <c r="O16" s="441"/>
      <c r="P16" s="247"/>
      <c r="Q16" s="247"/>
      <c r="R16" s="441"/>
      <c r="S16" s="46"/>
      <c r="T16" s="46"/>
      <c r="U16" s="46"/>
      <c r="V16" s="46"/>
      <c r="W16" s="46"/>
      <c r="X16" s="46"/>
    </row>
    <row r="17" spans="2:25" ht="18.75" x14ac:dyDescent="0.45">
      <c r="B17" s="95">
        <v>1401</v>
      </c>
      <c r="C17" s="213"/>
      <c r="D17" s="213"/>
      <c r="E17" s="213"/>
      <c r="F17" s="213"/>
      <c r="G17" s="213"/>
      <c r="H17" s="213"/>
      <c r="I17" s="214"/>
      <c r="K17" s="48"/>
      <c r="L17" s="48"/>
      <c r="M17" s="48"/>
      <c r="N17" s="441"/>
      <c r="O17" s="441"/>
      <c r="P17" s="441"/>
      <c r="Q17" s="441"/>
      <c r="R17" s="441"/>
      <c r="S17" s="46"/>
      <c r="T17" s="46"/>
      <c r="U17" s="46"/>
      <c r="V17" s="46"/>
      <c r="W17" s="46"/>
      <c r="X17" s="46"/>
    </row>
    <row r="18" spans="2:25" ht="18.75" x14ac:dyDescent="0.45">
      <c r="B18" s="198" t="s">
        <v>368</v>
      </c>
      <c r="C18" s="274">
        <v>27664.464527</v>
      </c>
      <c r="D18" s="274">
        <v>13068.601723</v>
      </c>
      <c r="E18" s="274">
        <v>472.39669903045797</v>
      </c>
      <c r="F18" s="269"/>
      <c r="G18" s="274">
        <v>7855.1671294399703</v>
      </c>
      <c r="H18" s="274">
        <v>12176.28880999164</v>
      </c>
      <c r="I18" s="275">
        <v>1550.0992670616472</v>
      </c>
      <c r="K18" s="48"/>
      <c r="L18" s="441"/>
      <c r="M18" s="441"/>
      <c r="N18" s="441"/>
      <c r="O18" s="441"/>
      <c r="P18" s="441"/>
      <c r="Q18" s="441"/>
      <c r="R18" s="441"/>
      <c r="S18" s="46"/>
      <c r="T18" s="46"/>
      <c r="U18" s="46"/>
      <c r="V18" s="46"/>
      <c r="W18" s="46"/>
      <c r="X18" s="46"/>
      <c r="Y18" s="46"/>
    </row>
    <row r="19" spans="2:25" ht="18.75" x14ac:dyDescent="0.45">
      <c r="B19" s="95"/>
      <c r="C19" s="213">
        <v>-8.5299396960388023</v>
      </c>
      <c r="D19" s="213">
        <v>21.850406409270473</v>
      </c>
      <c r="E19" s="213">
        <v>33.213431809658076</v>
      </c>
      <c r="F19" s="213"/>
      <c r="G19" s="213">
        <v>-9.3974639965622604</v>
      </c>
      <c r="H19" s="213">
        <v>15.030906494703956</v>
      </c>
      <c r="I19" s="214">
        <v>26.96212663444577</v>
      </c>
      <c r="K19" s="48"/>
      <c r="L19" s="46"/>
      <c r="M19" s="48"/>
      <c r="N19" s="441"/>
      <c r="O19" s="441"/>
      <c r="P19" s="441"/>
      <c r="Q19" s="441"/>
      <c r="R19" s="441"/>
      <c r="S19" s="46"/>
      <c r="T19" s="46"/>
      <c r="U19" s="46"/>
      <c r="V19" s="46"/>
      <c r="W19" s="46"/>
      <c r="X19" s="46"/>
      <c r="Y19" s="46"/>
    </row>
    <row r="20" spans="2:25" ht="18.75" x14ac:dyDescent="0.45">
      <c r="B20" s="224" t="s">
        <v>374</v>
      </c>
      <c r="C20" s="171">
        <v>24118.803236000003</v>
      </c>
      <c r="D20" s="171">
        <v>11182.169683</v>
      </c>
      <c r="E20" s="171">
        <v>463.6287121539001</v>
      </c>
      <c r="F20" s="84"/>
      <c r="G20" s="171">
        <v>8465.1107493866475</v>
      </c>
      <c r="H20" s="171">
        <v>13854.664063890836</v>
      </c>
      <c r="I20" s="172">
        <v>1636.6784173372685</v>
      </c>
      <c r="K20" s="48"/>
      <c r="L20" s="442"/>
      <c r="M20" s="441"/>
      <c r="N20" s="441"/>
      <c r="O20" s="441"/>
      <c r="P20" s="441"/>
      <c r="Q20" s="441"/>
      <c r="S20" s="46"/>
      <c r="T20" s="441"/>
      <c r="U20" s="46"/>
      <c r="V20" s="46"/>
      <c r="W20" s="46"/>
      <c r="X20" s="46"/>
      <c r="Y20" s="46"/>
    </row>
    <row r="21" spans="2:25" ht="18.75" x14ac:dyDescent="0.45">
      <c r="B21" s="224"/>
      <c r="C21" s="173">
        <v>-18.786690322008283</v>
      </c>
      <c r="D21" s="173">
        <v>2.858646019999922</v>
      </c>
      <c r="E21" s="173">
        <v>26.652449491137965</v>
      </c>
      <c r="F21" s="173"/>
      <c r="G21" s="173">
        <v>-21.610724567857854</v>
      </c>
      <c r="H21" s="173">
        <v>8.2613209449928107</v>
      </c>
      <c r="I21" s="211">
        <v>38.107311680294174</v>
      </c>
      <c r="K21" s="46"/>
      <c r="L21" s="323"/>
      <c r="M21" s="441"/>
      <c r="N21" s="441"/>
      <c r="O21" s="441"/>
      <c r="P21" s="441"/>
      <c r="Q21" s="441"/>
      <c r="S21" s="46"/>
      <c r="T21" s="46"/>
      <c r="U21" s="46"/>
      <c r="V21" s="46"/>
      <c r="W21" s="46"/>
      <c r="X21" s="46"/>
      <c r="Y21" s="46"/>
    </row>
    <row r="22" spans="2:25" ht="18.75" x14ac:dyDescent="0.45">
      <c r="B22" s="224" t="s">
        <v>442</v>
      </c>
      <c r="C22" s="834">
        <v>28158</v>
      </c>
      <c r="D22" s="834">
        <v>11989</v>
      </c>
      <c r="E22" s="834">
        <v>426</v>
      </c>
      <c r="F22" s="84"/>
      <c r="G22" s="834">
        <v>10529</v>
      </c>
      <c r="H22" s="834">
        <v>16578</v>
      </c>
      <c r="I22" s="169">
        <v>1574</v>
      </c>
      <c r="K22" s="48"/>
      <c r="L22" s="48"/>
      <c r="M22" s="48"/>
      <c r="N22" s="439"/>
      <c r="O22" s="439"/>
      <c r="P22" s="439"/>
      <c r="Q22" s="439"/>
      <c r="R22" s="439"/>
      <c r="S22" s="46"/>
      <c r="T22" s="46"/>
      <c r="U22" s="46"/>
      <c r="V22" s="46"/>
      <c r="W22" s="46"/>
      <c r="X22" s="46"/>
    </row>
    <row r="23" spans="2:25" ht="18.75" x14ac:dyDescent="0.45">
      <c r="B23" s="224"/>
      <c r="C23" s="173">
        <v>-12.5</v>
      </c>
      <c r="D23" s="173">
        <v>-9</v>
      </c>
      <c r="E23" s="173">
        <v>4</v>
      </c>
      <c r="F23" s="84"/>
      <c r="G23" s="173">
        <v>-2.7</v>
      </c>
      <c r="H23" s="173">
        <v>21.3</v>
      </c>
      <c r="I23" s="211">
        <v>24.7</v>
      </c>
      <c r="K23" s="49"/>
      <c r="L23" s="439"/>
      <c r="M23" s="439"/>
      <c r="N23" s="439"/>
      <c r="O23" s="439"/>
      <c r="P23" s="439"/>
      <c r="Q23" s="439"/>
      <c r="R23" s="439"/>
      <c r="S23" s="46"/>
      <c r="T23" s="46"/>
      <c r="U23" s="46"/>
      <c r="V23" s="46"/>
      <c r="W23" s="46"/>
      <c r="X23" s="46"/>
    </row>
    <row r="24" spans="2:25" ht="18.75" x14ac:dyDescent="0.45">
      <c r="B24" s="636" t="s">
        <v>370</v>
      </c>
      <c r="C24" s="868">
        <v>42114.297053999995</v>
      </c>
      <c r="D24" s="868">
        <f>D12-D18-D20-D22</f>
        <v>16926.228594</v>
      </c>
      <c r="E24" s="868">
        <f>D24/C24*1000</f>
        <v>401.91169693030304</v>
      </c>
      <c r="F24" s="909"/>
      <c r="G24" s="868">
        <v>10330.263421582538</v>
      </c>
      <c r="H24" s="868">
        <f>H12-H18-H20-H22</f>
        <v>17046.355489374087</v>
      </c>
      <c r="I24" s="952">
        <f>H24/G24*1000</f>
        <v>1650.1375418713844</v>
      </c>
      <c r="K24" s="48"/>
      <c r="L24" s="48"/>
      <c r="M24" s="48"/>
      <c r="N24" s="410"/>
      <c r="O24" s="410"/>
      <c r="P24" s="410"/>
      <c r="Q24" s="441"/>
      <c r="R24" s="441"/>
      <c r="S24" s="49"/>
      <c r="T24" s="49"/>
      <c r="U24" s="49"/>
      <c r="V24" s="49"/>
      <c r="W24" s="49"/>
      <c r="X24" s="46"/>
    </row>
    <row r="25" spans="2:25" ht="18.75" x14ac:dyDescent="0.45">
      <c r="B25" s="331"/>
      <c r="C25" s="953">
        <f>(C24/C15-1)*100</f>
        <v>39.007600980864908</v>
      </c>
      <c r="D25" s="953">
        <f>(D24/D15-1)*100</f>
        <v>23.801378987908993</v>
      </c>
      <c r="E25" s="953">
        <f>(E24/E15-1)*100</f>
        <v>-10.939129864595786</v>
      </c>
      <c r="F25" s="954"/>
      <c r="G25" s="953">
        <f>(G24/G15-1)*100</f>
        <v>-5.2201773821393456</v>
      </c>
      <c r="H25" s="953">
        <f>(H24/H15-1)*100</f>
        <v>6.9235284571550704</v>
      </c>
      <c r="I25" s="955">
        <f>(I24/I15-1)*100</f>
        <v>12.812543328189374</v>
      </c>
      <c r="K25" s="48"/>
      <c r="L25" s="441"/>
      <c r="M25" s="441"/>
      <c r="N25" s="441"/>
      <c r="O25" s="441"/>
      <c r="P25" s="441"/>
      <c r="Q25" s="441"/>
      <c r="R25" s="441"/>
      <c r="S25" s="49"/>
      <c r="T25" s="49"/>
      <c r="U25" s="49"/>
      <c r="V25" s="49"/>
      <c r="W25" s="49"/>
      <c r="X25" s="46"/>
    </row>
    <row r="26" spans="2:25" ht="18.75" x14ac:dyDescent="0.45">
      <c r="B26" s="709">
        <v>1402</v>
      </c>
      <c r="C26" s="710"/>
      <c r="D26" s="710"/>
      <c r="E26" s="710"/>
      <c r="F26" s="711"/>
      <c r="G26" s="710"/>
      <c r="H26" s="217"/>
      <c r="I26" s="218"/>
      <c r="K26" s="48"/>
      <c r="L26" s="441"/>
      <c r="M26" s="441"/>
      <c r="N26" s="441"/>
      <c r="O26" s="441"/>
      <c r="P26" s="441"/>
      <c r="Q26" s="441"/>
      <c r="R26" s="441"/>
      <c r="S26" s="49"/>
      <c r="T26" s="49"/>
      <c r="U26" s="49"/>
      <c r="V26" s="49"/>
      <c r="W26" s="49"/>
      <c r="X26" s="46"/>
    </row>
    <row r="27" spans="2:25" ht="18.75" x14ac:dyDescent="0.45">
      <c r="B27" s="709" t="s">
        <v>367</v>
      </c>
      <c r="C27" s="714">
        <v>35494.527150000002</v>
      </c>
      <c r="D27" s="714">
        <v>12462.385366</v>
      </c>
      <c r="E27" s="714">
        <f>D27/C27*1000</f>
        <v>351.10723727446532</v>
      </c>
      <c r="F27" s="711"/>
      <c r="G27" s="714">
        <v>8556.9594723561386</v>
      </c>
      <c r="H27" s="990">
        <v>14018.532773300387</v>
      </c>
      <c r="I27" s="956">
        <f>H27/G27*1000</f>
        <v>1638.2609755939884</v>
      </c>
      <c r="K27" s="48"/>
      <c r="L27" s="441"/>
      <c r="M27" s="441"/>
      <c r="N27" s="441"/>
      <c r="O27" s="441"/>
      <c r="P27" s="441"/>
      <c r="Q27" s="441"/>
      <c r="R27" s="441"/>
      <c r="S27" s="49"/>
      <c r="T27" s="49"/>
      <c r="U27" s="49"/>
      <c r="V27" s="49"/>
      <c r="W27" s="49"/>
      <c r="X27" s="46"/>
    </row>
    <row r="28" spans="2:25" ht="19.5" thickBot="1" x14ac:dyDescent="0.5">
      <c r="B28" s="101"/>
      <c r="C28" s="215">
        <f>(C27/C18-1)*100</f>
        <v>28.303684010792995</v>
      </c>
      <c r="D28" s="215">
        <f t="shared" ref="D28:E28" si="0">(D27/D18-1)*100</f>
        <v>-4.6387239419278696</v>
      </c>
      <c r="E28" s="215">
        <f t="shared" si="0"/>
        <v>-25.675340662821277</v>
      </c>
      <c r="F28" s="544"/>
      <c r="G28" s="215">
        <f>(G27/G18-1)*100</f>
        <v>8.9341490938615209</v>
      </c>
      <c r="H28" s="215">
        <f t="shared" ref="H28" si="1">(H27/H18-1)*100</f>
        <v>15.129765662235561</v>
      </c>
      <c r="I28" s="712">
        <f>(I27/I18-1)*100</f>
        <v>5.6874879180776272</v>
      </c>
      <c r="K28" s="48"/>
      <c r="L28" s="441"/>
      <c r="M28" s="441"/>
      <c r="N28" s="441"/>
      <c r="O28" s="441"/>
      <c r="P28" s="441"/>
      <c r="Q28" s="441"/>
      <c r="R28" s="441"/>
      <c r="S28" s="49"/>
      <c r="T28" s="49"/>
      <c r="U28" s="49"/>
      <c r="V28" s="49"/>
      <c r="W28" s="49"/>
      <c r="X28" s="46"/>
    </row>
    <row r="29" spans="2:25" ht="18.75" x14ac:dyDescent="0.45">
      <c r="B29" s="602">
        <v>1401</v>
      </c>
      <c r="C29" s="716"/>
      <c r="D29" s="716"/>
      <c r="E29" s="716"/>
      <c r="F29" s="717"/>
      <c r="G29" s="716"/>
      <c r="H29" s="716"/>
      <c r="I29" s="718"/>
      <c r="K29" s="48"/>
      <c r="L29" s="48"/>
      <c r="M29" s="48"/>
      <c r="N29" s="48"/>
      <c r="O29" s="48"/>
      <c r="P29" s="441"/>
      <c r="Q29" s="48"/>
      <c r="R29" s="49"/>
      <c r="S29" s="49"/>
      <c r="T29" s="49"/>
      <c r="U29" s="49"/>
      <c r="V29" s="49"/>
      <c r="W29" s="49"/>
      <c r="X29" s="46"/>
    </row>
    <row r="30" spans="2:25" ht="18.75" x14ac:dyDescent="0.45">
      <c r="B30" s="224" t="s">
        <v>483</v>
      </c>
      <c r="C30" s="868">
        <v>23053.91518299999</v>
      </c>
      <c r="D30" s="868">
        <v>9078.9375220000002</v>
      </c>
      <c r="E30" s="868">
        <f>D30/C30*1000</f>
        <v>393.81326121538046</v>
      </c>
      <c r="F30" s="909"/>
      <c r="G30" s="868">
        <v>4013.9500095715593</v>
      </c>
      <c r="H30" s="868">
        <v>5876.1734885980113</v>
      </c>
      <c r="I30" s="952">
        <f>H30/G30*1000</f>
        <v>1463.9378852715761</v>
      </c>
      <c r="K30" s="48"/>
      <c r="L30" s="203"/>
      <c r="M30" s="203"/>
      <c r="N30" s="203"/>
      <c r="O30" s="203"/>
      <c r="P30" s="441"/>
      <c r="Q30" s="203"/>
      <c r="R30" s="203"/>
      <c r="S30" s="46"/>
      <c r="T30" s="46"/>
      <c r="U30" s="46"/>
      <c r="V30" s="46"/>
      <c r="W30" s="46"/>
      <c r="X30" s="46"/>
    </row>
    <row r="31" spans="2:25" ht="18.75" x14ac:dyDescent="0.45">
      <c r="B31" s="224"/>
      <c r="C31" s="173">
        <v>190.0948833413033</v>
      </c>
      <c r="D31" s="173">
        <v>152.75998935211362</v>
      </c>
      <c r="E31" s="173">
        <v>-12.869890554141305</v>
      </c>
      <c r="F31" s="173"/>
      <c r="G31" s="173">
        <v>37.712280873760371</v>
      </c>
      <c r="H31" s="173">
        <v>33.321568058326648</v>
      </c>
      <c r="I31" s="211">
        <v>-3.1883233561853741</v>
      </c>
      <c r="K31" s="203"/>
      <c r="L31" s="203"/>
      <c r="M31" s="203"/>
      <c r="N31" s="203"/>
      <c r="O31" s="203"/>
      <c r="P31" s="441"/>
      <c r="Q31" s="203"/>
      <c r="R31" s="203"/>
      <c r="S31" s="46"/>
      <c r="T31" s="46"/>
      <c r="U31" s="46"/>
      <c r="V31" s="46"/>
      <c r="W31" s="46"/>
      <c r="X31" s="46"/>
    </row>
    <row r="32" spans="2:25" ht="18.75" x14ac:dyDescent="0.45">
      <c r="B32" s="224" t="s">
        <v>484</v>
      </c>
      <c r="C32" s="317">
        <v>8349.9208420000068</v>
      </c>
      <c r="D32" s="834">
        <v>3529.2464380000019</v>
      </c>
      <c r="E32" s="834">
        <f>D32/C32*1000</f>
        <v>422.66825096687535</v>
      </c>
      <c r="F32" s="957"/>
      <c r="G32" s="317">
        <v>2741.1351495016497</v>
      </c>
      <c r="H32" s="834">
        <v>5190.3902376782862</v>
      </c>
      <c r="I32" s="952">
        <f>H32/G32*1000</f>
        <v>1893.5185441775541</v>
      </c>
      <c r="K32" s="203"/>
      <c r="L32" s="203"/>
      <c r="M32" s="203"/>
      <c r="N32" s="203"/>
      <c r="O32" s="203"/>
      <c r="P32" s="441"/>
      <c r="Q32" s="203"/>
      <c r="R32" s="203"/>
      <c r="S32" s="46"/>
      <c r="T32" s="46"/>
      <c r="U32" s="46"/>
      <c r="V32" s="46"/>
      <c r="W32" s="46"/>
      <c r="X32" s="46"/>
    </row>
    <row r="33" spans="2:24" ht="18.75" x14ac:dyDescent="0.45">
      <c r="B33" s="224"/>
      <c r="C33" s="173">
        <v>-33.774690690166388</v>
      </c>
      <c r="D33" s="173">
        <v>-29.289878319030681</v>
      </c>
      <c r="E33" s="173">
        <v>6.7720519811445667</v>
      </c>
      <c r="F33" s="173"/>
      <c r="G33" s="173">
        <v>-23.019665598231665</v>
      </c>
      <c r="H33" s="173">
        <v>2.4011939568874929</v>
      </c>
      <c r="I33" s="211">
        <v>33.022537187803124</v>
      </c>
      <c r="K33" s="203"/>
      <c r="L33" s="203"/>
      <c r="M33" s="203"/>
      <c r="N33" s="203"/>
      <c r="O33" s="203"/>
      <c r="P33" s="203"/>
      <c r="Q33" s="203"/>
      <c r="R33" s="203"/>
      <c r="S33" s="46"/>
      <c r="T33" s="46"/>
      <c r="U33" s="46"/>
      <c r="V33" s="46"/>
      <c r="W33" s="46"/>
      <c r="X33" s="46"/>
    </row>
    <row r="34" spans="2:24" ht="18.75" x14ac:dyDescent="0.45">
      <c r="B34" s="224" t="s">
        <v>485</v>
      </c>
      <c r="C34" s="834">
        <v>10710</v>
      </c>
      <c r="D34" s="834">
        <v>4317.3392789999998</v>
      </c>
      <c r="E34" s="834">
        <f>D34/C34*1000</f>
        <v>403.1129112044818</v>
      </c>
      <c r="F34" s="957"/>
      <c r="G34" s="834">
        <v>3575</v>
      </c>
      <c r="H34" s="834">
        <v>5979.8478525707178</v>
      </c>
      <c r="I34" s="952">
        <f>H34/G34*1000</f>
        <v>1672.6847140057953</v>
      </c>
      <c r="K34" s="203"/>
      <c r="L34" s="203"/>
      <c r="M34" s="203"/>
      <c r="N34" s="203"/>
      <c r="O34" s="203"/>
      <c r="P34" s="203"/>
      <c r="Q34" s="203"/>
      <c r="R34" s="46"/>
      <c r="S34" s="46"/>
      <c r="T34" s="46"/>
      <c r="U34" s="46"/>
      <c r="V34" s="46"/>
      <c r="W34" s="46"/>
      <c r="X34" s="46"/>
    </row>
    <row r="35" spans="2:24" ht="18.75" x14ac:dyDescent="0.45">
      <c r="B35" s="224"/>
      <c r="C35" s="173">
        <v>9.9566204692042923</v>
      </c>
      <c r="D35" s="173">
        <v>-15.149717901135961</v>
      </c>
      <c r="E35" s="173">
        <v>-22.832948360187043</v>
      </c>
      <c r="F35" s="173"/>
      <c r="G35" s="173">
        <v>-19.170177218998031</v>
      </c>
      <c r="H35" s="173">
        <v>-7.5294753850162373</v>
      </c>
      <c r="I35" s="211">
        <v>14.401493698088119</v>
      </c>
      <c r="K35" s="248"/>
      <c r="L35" s="46"/>
      <c r="M35" s="46"/>
      <c r="N35" s="46"/>
      <c r="O35" s="203"/>
      <c r="P35" s="203"/>
      <c r="Q35" s="203"/>
      <c r="R35" s="46"/>
      <c r="S35" s="46"/>
      <c r="T35" s="46"/>
      <c r="U35" s="46"/>
      <c r="V35" s="46"/>
      <c r="W35" s="46"/>
      <c r="X35" s="46"/>
    </row>
    <row r="36" spans="2:24" ht="18.75" x14ac:dyDescent="0.45">
      <c r="B36" s="706">
        <v>1402</v>
      </c>
      <c r="C36" s="800"/>
      <c r="D36" s="800"/>
      <c r="E36" s="800"/>
      <c r="F36" s="800"/>
      <c r="G36" s="800"/>
      <c r="H36" s="800"/>
      <c r="I36" s="801"/>
      <c r="K36" s="248"/>
      <c r="L36" s="46"/>
      <c r="M36" s="46"/>
      <c r="N36" s="46"/>
      <c r="O36" s="203"/>
      <c r="P36" s="203"/>
      <c r="Q36" s="203"/>
      <c r="R36" s="46"/>
      <c r="S36" s="46"/>
      <c r="T36" s="46"/>
      <c r="U36" s="46"/>
      <c r="V36" s="46"/>
      <c r="W36" s="46"/>
      <c r="X36" s="46"/>
    </row>
    <row r="37" spans="2:24" ht="18.75" x14ac:dyDescent="0.45">
      <c r="B37" s="196" t="s">
        <v>578</v>
      </c>
      <c r="C37" s="237">
        <v>10470.775718000001</v>
      </c>
      <c r="D37" s="237">
        <v>3645.393431</v>
      </c>
      <c r="E37" s="237">
        <f>(D37/C37)*1000</f>
        <v>348.14931855844378</v>
      </c>
      <c r="F37" s="233"/>
      <c r="G37" s="237">
        <v>1829.34255394107</v>
      </c>
      <c r="H37" s="237">
        <v>3086.6720146531002</v>
      </c>
      <c r="I37" s="366">
        <v>1687.3122029568954</v>
      </c>
      <c r="K37" s="248"/>
      <c r="L37" s="46"/>
      <c r="M37" s="46"/>
      <c r="N37" s="46"/>
      <c r="O37" s="203"/>
      <c r="P37" s="203"/>
      <c r="Q37" s="203"/>
      <c r="R37" s="203"/>
      <c r="S37" s="46"/>
      <c r="T37" s="46"/>
      <c r="U37" s="46"/>
      <c r="V37" s="46"/>
      <c r="W37" s="46"/>
      <c r="X37" s="46"/>
    </row>
    <row r="38" spans="2:24" ht="18.75" x14ac:dyDescent="0.45">
      <c r="B38" s="100"/>
      <c r="C38" s="217">
        <v>42.959722728840987</v>
      </c>
      <c r="D38" s="217">
        <v>-1.4414904988668598</v>
      </c>
      <c r="E38" s="217">
        <v>-31.058547386753055</v>
      </c>
      <c r="F38" s="217"/>
      <c r="G38" s="217">
        <v>-18.759625937699731</v>
      </c>
      <c r="H38" s="217">
        <v>9.3118367613713957</v>
      </c>
      <c r="I38" s="218">
        <v>34.553586222466357</v>
      </c>
      <c r="K38" s="248"/>
      <c r="L38" s="448"/>
      <c r="M38" s="448"/>
      <c r="N38" s="448"/>
      <c r="O38" s="248"/>
      <c r="P38" s="448"/>
      <c r="Q38" s="448"/>
      <c r="R38" s="46"/>
      <c r="S38" s="46"/>
      <c r="T38" s="46"/>
      <c r="U38" s="46"/>
      <c r="V38" s="46"/>
      <c r="W38" s="46"/>
      <c r="X38" s="46"/>
    </row>
    <row r="39" spans="2:24" ht="18.75" x14ac:dyDescent="0.45">
      <c r="B39" s="100" t="s">
        <v>579</v>
      </c>
      <c r="C39" s="283">
        <v>10528.767797</v>
      </c>
      <c r="D39" s="174">
        <v>3868.0351969999997</v>
      </c>
      <c r="E39" s="174">
        <f>(D39/C39)*1000</f>
        <v>367.37776647540204</v>
      </c>
      <c r="F39" s="547"/>
      <c r="G39" s="283">
        <v>2902.2685666943753</v>
      </c>
      <c r="H39" s="174">
        <v>4853.8487796511363</v>
      </c>
      <c r="I39" s="366">
        <v>1672.4326739959738</v>
      </c>
      <c r="K39" s="248"/>
      <c r="L39" s="545"/>
      <c r="M39" s="545"/>
      <c r="N39" s="545"/>
      <c r="O39" s="248"/>
      <c r="P39" s="449"/>
      <c r="Q39" s="449"/>
      <c r="R39" s="46"/>
      <c r="S39" s="46"/>
      <c r="T39" s="46"/>
      <c r="U39" s="46"/>
      <c r="V39" s="46"/>
      <c r="W39" s="46"/>
      <c r="X39" s="46"/>
    </row>
    <row r="40" spans="2:24" ht="18.75" x14ac:dyDescent="0.45">
      <c r="B40" s="100"/>
      <c r="C40" s="217">
        <v>8.6640979604786672</v>
      </c>
      <c r="D40" s="217">
        <v>-19.704643296754544</v>
      </c>
      <c r="E40" s="217">
        <v>-26.106820734435189</v>
      </c>
      <c r="F40" s="217"/>
      <c r="G40" s="217">
        <v>-0.93993701139730712</v>
      </c>
      <c r="H40" s="217">
        <v>-8.2652023870192437</v>
      </c>
      <c r="I40" s="218">
        <v>-7.3947715705215415</v>
      </c>
      <c r="K40" s="248"/>
      <c r="L40" s="546"/>
      <c r="M40" s="545"/>
      <c r="N40" s="545"/>
      <c r="O40" s="248"/>
      <c r="P40" s="449"/>
      <c r="Q40" s="449"/>
      <c r="R40" s="46"/>
      <c r="S40" s="46"/>
      <c r="T40" s="46"/>
      <c r="U40" s="46"/>
      <c r="V40" s="46"/>
      <c r="W40" s="46"/>
      <c r="X40" s="46"/>
    </row>
    <row r="41" spans="2:24" ht="18.75" x14ac:dyDescent="0.45">
      <c r="B41" s="100" t="s">
        <v>580</v>
      </c>
      <c r="C41" s="174">
        <v>14494.983635000001</v>
      </c>
      <c r="D41" s="174">
        <v>4948.9567380000008</v>
      </c>
      <c r="E41" s="174">
        <f>D41/C41*1000</f>
        <v>341.42547950520679</v>
      </c>
      <c r="F41" s="547"/>
      <c r="G41" s="174">
        <v>3825.3483517206932</v>
      </c>
      <c r="H41" s="174">
        <v>6078.0119789961509</v>
      </c>
      <c r="I41" s="366">
        <v>1588.8780367576665</v>
      </c>
      <c r="K41" s="367"/>
      <c r="L41" s="546"/>
      <c r="M41" s="545"/>
      <c r="N41" s="545"/>
      <c r="O41" s="248"/>
      <c r="P41" s="449"/>
      <c r="Q41" s="449"/>
      <c r="R41" s="46"/>
      <c r="S41" s="46"/>
      <c r="T41" s="46"/>
      <c r="U41" s="46"/>
      <c r="V41" s="46"/>
      <c r="W41" s="46"/>
      <c r="X41" s="46"/>
    </row>
    <row r="42" spans="2:24" ht="19.5" thickBot="1" x14ac:dyDescent="0.5">
      <c r="B42" s="101"/>
      <c r="C42" s="217">
        <v>36.09161114331252</v>
      </c>
      <c r="D42" s="217">
        <v>8.7053774340983594</v>
      </c>
      <c r="E42" s="217">
        <v>-20.123381212949877</v>
      </c>
      <c r="F42" s="217"/>
      <c r="G42" s="217">
        <v>43.078830699628391</v>
      </c>
      <c r="H42" s="217">
        <v>49.65375456896308</v>
      </c>
      <c r="I42" s="216">
        <v>4.5953156292825037</v>
      </c>
      <c r="K42" s="367"/>
      <c r="L42" s="368"/>
      <c r="M42" s="248"/>
      <c r="N42" s="248"/>
      <c r="O42" s="248"/>
      <c r="P42" s="248"/>
      <c r="Q42" s="248"/>
      <c r="R42" s="46"/>
      <c r="S42" s="46"/>
      <c r="T42" s="46"/>
      <c r="U42" s="46"/>
      <c r="V42" s="46"/>
      <c r="W42" s="46"/>
      <c r="X42" s="46"/>
    </row>
    <row r="43" spans="2:24" ht="18" x14ac:dyDescent="0.4">
      <c r="B43" s="1053" t="s">
        <v>237</v>
      </c>
      <c r="C43" s="1053"/>
      <c r="D43" s="1053"/>
      <c r="E43" s="1053"/>
      <c r="F43" s="1053"/>
      <c r="G43" s="1053"/>
      <c r="H43" s="1053"/>
      <c r="I43" s="1053"/>
      <c r="K43" s="248"/>
      <c r="L43" s="368"/>
      <c r="M43" s="248"/>
      <c r="N43" s="248"/>
      <c r="O43" s="248"/>
      <c r="P43" s="282"/>
      <c r="Q43" s="248"/>
      <c r="R43" s="46"/>
      <c r="S43" s="46"/>
      <c r="T43" s="46"/>
      <c r="U43" s="46"/>
      <c r="V43" s="46"/>
      <c r="W43" s="46"/>
      <c r="X43" s="46"/>
    </row>
    <row r="44" spans="2:24" ht="19.5" customHeight="1" x14ac:dyDescent="0.4">
      <c r="B44" s="1145" t="s">
        <v>261</v>
      </c>
      <c r="C44" s="1145"/>
      <c r="D44" s="1145"/>
      <c r="E44" s="1145"/>
      <c r="F44" s="1145"/>
      <c r="G44" s="1145"/>
      <c r="H44" s="1145"/>
      <c r="I44" s="1145"/>
      <c r="K44" s="248"/>
      <c r="L44" s="248"/>
      <c r="M44" s="248"/>
      <c r="N44" s="248"/>
      <c r="O44" s="248"/>
      <c r="P44" s="248"/>
      <c r="Q44" s="248"/>
      <c r="R44" s="46"/>
      <c r="S44" s="46"/>
      <c r="T44" s="46"/>
      <c r="U44" s="46"/>
      <c r="V44" s="46"/>
      <c r="W44" s="46"/>
      <c r="X44" s="46"/>
    </row>
    <row r="45" spans="2:24" ht="32.25" customHeight="1" x14ac:dyDescent="0.4">
      <c r="B45" s="1141" t="s">
        <v>602</v>
      </c>
      <c r="C45" s="1141"/>
      <c r="D45" s="1141"/>
      <c r="E45" s="1141"/>
      <c r="F45" s="1141"/>
      <c r="G45" s="1141"/>
      <c r="H45" s="1141"/>
      <c r="I45" s="1141"/>
      <c r="K45" s="369"/>
      <c r="L45" s="249"/>
      <c r="M45" s="249"/>
      <c r="N45" s="249"/>
      <c r="O45" s="249"/>
      <c r="P45" s="249"/>
      <c r="Q45" s="249"/>
    </row>
    <row r="46" spans="2:24" ht="17.25" customHeight="1" x14ac:dyDescent="0.4">
      <c r="B46" s="818"/>
      <c r="C46" s="818"/>
      <c r="D46" s="818"/>
      <c r="E46" s="818"/>
      <c r="F46" s="818"/>
      <c r="G46" s="818"/>
      <c r="H46" s="818"/>
      <c r="I46" s="411"/>
      <c r="K46" s="369"/>
      <c r="L46" s="249"/>
      <c r="M46" s="249"/>
      <c r="N46" s="249"/>
      <c r="O46" s="249"/>
      <c r="P46" s="249"/>
      <c r="Q46" s="249"/>
    </row>
    <row r="47" spans="2:24" ht="15.75" customHeight="1" x14ac:dyDescent="0.4">
      <c r="B47" s="818"/>
      <c r="C47" s="370"/>
      <c r="D47" s="370"/>
      <c r="E47" s="370"/>
      <c r="F47" s="370"/>
      <c r="G47" s="370"/>
      <c r="H47" s="370"/>
      <c r="I47" s="370"/>
      <c r="K47" s="369"/>
      <c r="L47" s="249"/>
      <c r="M47" s="249"/>
      <c r="N47" s="249"/>
      <c r="O47" s="249"/>
      <c r="P47" s="249"/>
      <c r="Q47" s="249"/>
    </row>
    <row r="48" spans="2:24" ht="18" customHeight="1" x14ac:dyDescent="0.45">
      <c r="B48" s="818"/>
      <c r="C48" s="412"/>
      <c r="D48" s="413"/>
      <c r="E48" s="414"/>
      <c r="F48" s="818"/>
      <c r="G48" s="412"/>
      <c r="H48" s="414"/>
      <c r="I48" s="55" t="s">
        <v>326</v>
      </c>
      <c r="K48" s="249"/>
      <c r="L48" s="249"/>
      <c r="M48" s="249"/>
      <c r="N48" s="249"/>
      <c r="O48" s="249"/>
      <c r="P48" s="249"/>
      <c r="Q48" s="249"/>
    </row>
    <row r="49" spans="2:17" ht="18" customHeight="1" x14ac:dyDescent="0.45">
      <c r="B49" s="818"/>
      <c r="C49" s="818"/>
      <c r="D49" s="818"/>
      <c r="E49" s="818"/>
      <c r="F49" s="818"/>
      <c r="G49" s="412"/>
      <c r="H49" s="983"/>
      <c r="I49" s="55" t="s">
        <v>582</v>
      </c>
      <c r="K49" s="249"/>
      <c r="L49" s="249"/>
      <c r="M49" s="249"/>
      <c r="N49" s="249"/>
      <c r="O49" s="249"/>
      <c r="P49" s="249"/>
      <c r="Q49" s="249"/>
    </row>
    <row r="50" spans="2:17" ht="18" customHeight="1" x14ac:dyDescent="0.45">
      <c r="B50" s="818"/>
      <c r="C50" s="415"/>
      <c r="D50" s="415"/>
      <c r="E50" s="416"/>
      <c r="F50" s="818"/>
      <c r="G50" s="818"/>
      <c r="H50" s="983"/>
      <c r="I50" s="55" t="s">
        <v>327</v>
      </c>
      <c r="K50" s="249"/>
      <c r="L50" s="249"/>
      <c r="M50" s="249"/>
      <c r="N50" s="249"/>
      <c r="O50" s="249"/>
      <c r="P50" s="249"/>
      <c r="Q50" s="249"/>
    </row>
    <row r="51" spans="2:17" ht="18" customHeight="1" x14ac:dyDescent="0.55000000000000004">
      <c r="B51" s="818"/>
      <c r="C51" s="818"/>
      <c r="D51" s="417"/>
      <c r="E51" s="818"/>
      <c r="F51" s="818"/>
      <c r="G51" s="415"/>
      <c r="H51" s="416"/>
      <c r="I51" s="65">
        <v>17</v>
      </c>
      <c r="K51" s="249"/>
      <c r="L51" s="249"/>
      <c r="M51" s="249"/>
      <c r="N51" s="249"/>
      <c r="O51" s="249"/>
      <c r="P51" s="249"/>
      <c r="Q51" s="249"/>
    </row>
    <row r="52" spans="2:17" ht="18" x14ac:dyDescent="0.4">
      <c r="B52" s="27"/>
      <c r="C52" s="27"/>
      <c r="D52" s="27"/>
      <c r="E52" s="27"/>
      <c r="F52" s="27"/>
      <c r="G52" s="27"/>
      <c r="H52" s="27"/>
      <c r="I52" s="27"/>
      <c r="K52" s="249"/>
      <c r="L52" s="249"/>
      <c r="M52" s="249"/>
      <c r="N52" s="249"/>
      <c r="O52" s="249"/>
      <c r="P52" s="249"/>
      <c r="Q52" s="249"/>
    </row>
    <row r="53" spans="2:17" ht="18" x14ac:dyDescent="0.45">
      <c r="B53" s="27"/>
      <c r="C53" s="27"/>
      <c r="D53" s="27"/>
      <c r="E53" s="27"/>
      <c r="F53" s="27"/>
      <c r="G53" s="27"/>
      <c r="H53" s="27"/>
      <c r="I53" s="27"/>
      <c r="J53" s="348"/>
      <c r="K53" s="249"/>
      <c r="L53" s="249"/>
      <c r="M53" s="249"/>
      <c r="N53" s="249"/>
      <c r="O53" s="249"/>
      <c r="P53" s="249"/>
      <c r="Q53" s="249"/>
    </row>
    <row r="54" spans="2:17" ht="18" x14ac:dyDescent="0.25">
      <c r="K54" s="249"/>
      <c r="L54" s="249"/>
      <c r="M54" s="249"/>
      <c r="N54" s="249"/>
      <c r="O54" s="249"/>
      <c r="P54" s="249"/>
      <c r="Q54" s="249"/>
    </row>
    <row r="55" spans="2:17" ht="18" x14ac:dyDescent="0.25">
      <c r="K55" s="249"/>
      <c r="L55" s="249"/>
      <c r="M55" s="249"/>
      <c r="N55" s="249"/>
      <c r="O55" s="249"/>
      <c r="P55" s="249"/>
      <c r="Q55" s="249"/>
    </row>
    <row r="56" spans="2:17" ht="18" x14ac:dyDescent="0.25">
      <c r="K56" s="249"/>
      <c r="L56" s="249"/>
      <c r="M56" s="249"/>
      <c r="N56" s="249"/>
      <c r="O56" s="249"/>
      <c r="P56" s="249"/>
      <c r="Q56" s="249"/>
    </row>
  </sheetData>
  <mergeCells count="7">
    <mergeCell ref="B45:I45"/>
    <mergeCell ref="B4:B5"/>
    <mergeCell ref="C4:E4"/>
    <mergeCell ref="G4:I4"/>
    <mergeCell ref="P14:R14"/>
    <mergeCell ref="B43:I43"/>
    <mergeCell ref="B44:I4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CDD47-ECF2-41BD-BD26-9DDA6B9589D2}">
  <dimension ref="B1:J32"/>
  <sheetViews>
    <sheetView rightToLeft="1" view="pageBreakPreview" topLeftCell="A4" zoomScale="90" zoomScaleNormal="96" zoomScaleSheetLayoutView="90" workbookViewId="0">
      <selection activeCell="B25" sqref="B25:F26"/>
    </sheetView>
  </sheetViews>
  <sheetFormatPr defaultRowHeight="15" x14ac:dyDescent="0.25"/>
  <cols>
    <col min="2" max="2" width="12.375" customWidth="1"/>
    <col min="3" max="3" width="21.25" customWidth="1"/>
    <col min="4" max="4" width="18.75" customWidth="1"/>
    <col min="5" max="5" width="20" customWidth="1"/>
    <col min="6" max="6" width="18.25" customWidth="1"/>
    <col min="7" max="7" width="3.75" customWidth="1"/>
  </cols>
  <sheetData>
    <row r="1" spans="2:10" ht="15.75" thickBot="1" x14ac:dyDescent="0.3"/>
    <row r="2" spans="2:10" ht="24.75" thickBot="1" x14ac:dyDescent="0.65">
      <c r="B2" s="1146" t="s">
        <v>104</v>
      </c>
      <c r="C2" s="1147"/>
      <c r="D2" s="1147"/>
      <c r="E2" s="1147"/>
      <c r="F2" s="11"/>
    </row>
    <row r="3" spans="2:10" ht="39.75" thickBot="1" x14ac:dyDescent="0.5">
      <c r="B3" s="186"/>
      <c r="C3" s="841" t="s">
        <v>603</v>
      </c>
      <c r="D3" s="841" t="s">
        <v>604</v>
      </c>
      <c r="E3" s="841" t="s">
        <v>605</v>
      </c>
      <c r="F3" s="187" t="s">
        <v>606</v>
      </c>
    </row>
    <row r="4" spans="2:10" ht="18.75" x14ac:dyDescent="0.45">
      <c r="B4" s="224">
        <v>1398</v>
      </c>
      <c r="C4" s="963"/>
      <c r="D4" s="963"/>
      <c r="E4" s="839">
        <v>128221</v>
      </c>
      <c r="F4" s="169">
        <v>129786</v>
      </c>
      <c r="H4" s="203"/>
      <c r="I4" s="284"/>
    </row>
    <row r="5" spans="2:10" ht="18.75" x14ac:dyDescent="0.45">
      <c r="B5" s="224">
        <v>1399</v>
      </c>
      <c r="C5" s="963"/>
      <c r="D5" s="963"/>
      <c r="E5" s="839">
        <v>224946</v>
      </c>
      <c r="F5" s="169">
        <v>230687</v>
      </c>
      <c r="H5" s="203"/>
      <c r="I5" s="284"/>
    </row>
    <row r="6" spans="2:10" ht="18.75" x14ac:dyDescent="0.45">
      <c r="B6" s="602">
        <v>1400</v>
      </c>
      <c r="C6" s="964"/>
      <c r="D6" s="964"/>
      <c r="E6" s="603">
        <v>252428</v>
      </c>
      <c r="F6" s="390">
        <v>263194</v>
      </c>
      <c r="H6" s="203"/>
      <c r="I6" s="284"/>
    </row>
    <row r="7" spans="2:10" ht="19.5" thickBot="1" x14ac:dyDescent="0.5">
      <c r="B7" s="82">
        <v>1401</v>
      </c>
      <c r="C7" s="965"/>
      <c r="D7" s="965"/>
      <c r="E7" s="943">
        <v>290815.64930555556</v>
      </c>
      <c r="F7" s="945">
        <v>349266.38408304501</v>
      </c>
      <c r="H7" s="203"/>
      <c r="I7" s="284"/>
    </row>
    <row r="8" spans="2:10" ht="18.75" x14ac:dyDescent="0.45">
      <c r="B8" s="95">
        <v>1400</v>
      </c>
      <c r="C8" s="966"/>
      <c r="D8" s="966"/>
      <c r="E8" s="620"/>
      <c r="F8" s="172"/>
    </row>
    <row r="9" spans="2:10" ht="18.75" x14ac:dyDescent="0.45">
      <c r="B9" s="198" t="s">
        <v>366</v>
      </c>
      <c r="C9" s="967"/>
      <c r="D9" s="967"/>
      <c r="E9" s="261">
        <v>254264</v>
      </c>
      <c r="F9" s="172">
        <v>274579</v>
      </c>
      <c r="J9" s="284"/>
    </row>
    <row r="10" spans="2:10" ht="18.75" x14ac:dyDescent="0.45">
      <c r="B10" s="388">
        <v>1401</v>
      </c>
      <c r="C10" s="968"/>
      <c r="D10" s="968"/>
      <c r="E10" s="389"/>
      <c r="F10" s="390"/>
      <c r="J10" s="284"/>
    </row>
    <row r="11" spans="2:10" ht="18.75" x14ac:dyDescent="0.45">
      <c r="B11" s="235" t="s">
        <v>368</v>
      </c>
      <c r="C11" s="969"/>
      <c r="D11" s="969"/>
      <c r="E11" s="372">
        <v>257480</v>
      </c>
      <c r="F11" s="172">
        <v>292147</v>
      </c>
      <c r="J11" s="284"/>
    </row>
    <row r="12" spans="2:10" ht="18.75" x14ac:dyDescent="0.45">
      <c r="B12" s="224" t="s">
        <v>374</v>
      </c>
      <c r="C12" s="963"/>
      <c r="D12" s="963"/>
      <c r="E12" s="252">
        <v>282914</v>
      </c>
      <c r="F12" s="169">
        <v>308130</v>
      </c>
      <c r="J12" s="284"/>
    </row>
    <row r="13" spans="2:10" ht="18.75" x14ac:dyDescent="0.45">
      <c r="B13" s="224" t="s">
        <v>442</v>
      </c>
      <c r="C13" s="963"/>
      <c r="D13" s="963"/>
      <c r="E13" s="252">
        <v>291079</v>
      </c>
      <c r="F13" s="169">
        <v>346342</v>
      </c>
      <c r="J13" s="284"/>
    </row>
    <row r="14" spans="2:10" ht="18.75" x14ac:dyDescent="0.45">
      <c r="B14" s="702" t="s">
        <v>366</v>
      </c>
      <c r="C14" s="970"/>
      <c r="D14" s="970"/>
      <c r="E14" s="703">
        <v>332941.02898550726</v>
      </c>
      <c r="F14" s="705">
        <v>453551.71428571426</v>
      </c>
      <c r="I14" s="203"/>
      <c r="J14" s="284"/>
    </row>
    <row r="15" spans="2:10" ht="18.75" x14ac:dyDescent="0.45">
      <c r="B15" s="100">
        <v>1402</v>
      </c>
      <c r="C15" s="971"/>
      <c r="D15" s="971"/>
      <c r="E15" s="174"/>
      <c r="F15" s="175"/>
      <c r="I15" s="203"/>
      <c r="J15" s="284"/>
    </row>
    <row r="16" spans="2:10" ht="19.5" thickBot="1" x14ac:dyDescent="0.5">
      <c r="B16" s="101" t="s">
        <v>0</v>
      </c>
      <c r="C16" s="972">
        <v>285000</v>
      </c>
      <c r="D16" s="973">
        <v>379698.26086956525</v>
      </c>
      <c r="E16" s="974">
        <v>417614.50724637683</v>
      </c>
      <c r="F16" s="208">
        <v>514754.78260869568</v>
      </c>
      <c r="I16" s="203"/>
      <c r="J16" s="284"/>
    </row>
    <row r="17" spans="2:10" ht="18.75" x14ac:dyDescent="0.45">
      <c r="B17" s="809">
        <v>1401</v>
      </c>
      <c r="C17" s="975"/>
      <c r="D17" s="975"/>
      <c r="E17" s="810"/>
      <c r="F17" s="811"/>
      <c r="I17" s="203"/>
    </row>
    <row r="18" spans="2:10" ht="18.75" x14ac:dyDescent="0.45">
      <c r="B18" s="636" t="s">
        <v>483</v>
      </c>
      <c r="C18" s="976"/>
      <c r="D18" s="976"/>
      <c r="E18" s="868">
        <v>306437.58333333331</v>
      </c>
      <c r="F18" s="952">
        <v>408689.58333333331</v>
      </c>
    </row>
    <row r="19" spans="2:10" ht="18.75" x14ac:dyDescent="0.45">
      <c r="B19" s="224" t="s">
        <v>484</v>
      </c>
      <c r="C19" s="977">
        <v>285000</v>
      </c>
      <c r="D19" s="976"/>
      <c r="E19" s="285">
        <v>306930</v>
      </c>
      <c r="F19" s="169">
        <v>447881.30434782611</v>
      </c>
      <c r="I19" s="203"/>
      <c r="J19" s="203"/>
    </row>
    <row r="20" spans="2:10" ht="18.75" x14ac:dyDescent="0.45">
      <c r="B20" s="331" t="s">
        <v>607</v>
      </c>
      <c r="C20" s="977">
        <v>285000</v>
      </c>
      <c r="D20" s="978">
        <v>348756.130434783</v>
      </c>
      <c r="E20" s="360">
        <v>389047.22727272729</v>
      </c>
      <c r="F20" s="361">
        <v>506034.78260869568</v>
      </c>
      <c r="I20" s="203"/>
      <c r="J20" s="203"/>
    </row>
    <row r="21" spans="2:10" ht="18.75" x14ac:dyDescent="0.45">
      <c r="B21" s="709">
        <v>1402</v>
      </c>
      <c r="C21" s="979"/>
      <c r="D21" s="979"/>
      <c r="E21" s="714"/>
      <c r="F21" s="715"/>
      <c r="I21" s="203"/>
      <c r="J21" s="203"/>
    </row>
    <row r="22" spans="2:10" ht="18.75" x14ac:dyDescent="0.45">
      <c r="B22" s="100" t="s">
        <v>578</v>
      </c>
      <c r="C22" s="972">
        <v>285000</v>
      </c>
      <c r="D22" s="973">
        <v>373261.47619047621</v>
      </c>
      <c r="E22" s="174">
        <v>410330.42857142858</v>
      </c>
      <c r="F22" s="175">
        <v>515617.42857142858</v>
      </c>
      <c r="I22" s="203"/>
      <c r="J22" s="203"/>
    </row>
    <row r="23" spans="2:10" ht="18.75" x14ac:dyDescent="0.45">
      <c r="B23" s="100" t="s">
        <v>579</v>
      </c>
      <c r="C23" s="972">
        <v>285000</v>
      </c>
      <c r="D23" s="980">
        <v>383784.39130434784</v>
      </c>
      <c r="E23" s="229">
        <v>422237</v>
      </c>
      <c r="F23" s="175">
        <v>528156.39130434778</v>
      </c>
      <c r="I23" s="203"/>
      <c r="J23" s="203"/>
    </row>
    <row r="24" spans="2:10" ht="19.5" thickBot="1" x14ac:dyDescent="0.5">
      <c r="B24" s="101" t="s">
        <v>583</v>
      </c>
      <c r="C24" s="981">
        <v>285000</v>
      </c>
      <c r="D24" s="840">
        <v>381345.92</v>
      </c>
      <c r="E24" s="600">
        <v>419480.44</v>
      </c>
      <c r="F24" s="208">
        <v>501700.68</v>
      </c>
      <c r="I24" s="203"/>
      <c r="J24" s="203"/>
    </row>
    <row r="25" spans="2:10" ht="18.75" customHeight="1" x14ac:dyDescent="0.25">
      <c r="B25" s="1148" t="s">
        <v>611</v>
      </c>
      <c r="C25" s="1148"/>
      <c r="D25" s="1148"/>
      <c r="E25" s="1148"/>
      <c r="F25" s="1148"/>
      <c r="J25" s="203"/>
    </row>
    <row r="26" spans="2:10" ht="18.75" customHeight="1" x14ac:dyDescent="0.25">
      <c r="B26" s="1149"/>
      <c r="C26" s="1149"/>
      <c r="D26" s="1149"/>
      <c r="E26" s="1149"/>
      <c r="F26" s="1149"/>
    </row>
    <row r="27" spans="2:10" ht="18.75" customHeight="1" x14ac:dyDescent="0.25">
      <c r="B27" s="982"/>
      <c r="C27" s="982"/>
      <c r="D27" s="982"/>
      <c r="E27" s="982"/>
      <c r="F27" s="982"/>
    </row>
    <row r="28" spans="2:10" ht="18.75" x14ac:dyDescent="0.45">
      <c r="B28" s="638"/>
      <c r="C28" s="638"/>
      <c r="D28" s="638"/>
      <c r="E28" s="637"/>
      <c r="F28" s="985" t="s">
        <v>326</v>
      </c>
    </row>
    <row r="29" spans="2:10" ht="18.75" x14ac:dyDescent="0.45">
      <c r="B29" s="638"/>
      <c r="C29" s="638"/>
      <c r="D29" s="638"/>
      <c r="E29" s="637"/>
      <c r="F29" s="985" t="s">
        <v>576</v>
      </c>
    </row>
    <row r="30" spans="2:10" ht="18.75" x14ac:dyDescent="0.45">
      <c r="B30" s="55"/>
      <c r="C30" s="55"/>
      <c r="D30" s="55"/>
      <c r="E30" s="637"/>
      <c r="F30" s="985" t="s">
        <v>327</v>
      </c>
    </row>
    <row r="31" spans="2:10" ht="21.75" x14ac:dyDescent="0.55000000000000004">
      <c r="F31" s="64">
        <v>18</v>
      </c>
    </row>
    <row r="32" spans="2:10" ht="18" x14ac:dyDescent="0.45">
      <c r="G32" s="348"/>
    </row>
  </sheetData>
  <mergeCells count="2">
    <mergeCell ref="B2:E2"/>
    <mergeCell ref="B25:F26"/>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O26"/>
  <sheetViews>
    <sheetView rightToLeft="1" view="pageBreakPreview" zoomScaleNormal="100" zoomScaleSheetLayoutView="100" workbookViewId="0">
      <selection activeCell="D15" sqref="D15"/>
    </sheetView>
  </sheetViews>
  <sheetFormatPr defaultRowHeight="15" x14ac:dyDescent="0.25"/>
  <cols>
    <col min="1" max="1" width="6.875" customWidth="1"/>
    <col min="2" max="2" width="20.875" customWidth="1"/>
    <col min="3" max="3" width="9.75" customWidth="1"/>
    <col min="4" max="4" width="28.875" customWidth="1"/>
    <col min="5" max="7" width="9.375" customWidth="1"/>
    <col min="8" max="8" width="2" customWidth="1"/>
    <col min="9" max="11" width="5.625" customWidth="1"/>
    <col min="12" max="12" width="7.125" customWidth="1"/>
    <col min="13" max="13" width="9" customWidth="1"/>
    <col min="14" max="14" width="9.25" customWidth="1"/>
    <col min="15" max="15" width="5.625" customWidth="1"/>
  </cols>
  <sheetData>
    <row r="1" spans="2:14" ht="15.75" thickBot="1" x14ac:dyDescent="0.3"/>
    <row r="2" spans="2:14" ht="24.75" thickBot="1" x14ac:dyDescent="0.65">
      <c r="B2" s="1146" t="s">
        <v>105</v>
      </c>
      <c r="C2" s="1163"/>
      <c r="D2" s="8"/>
      <c r="E2" s="8"/>
      <c r="F2" s="8"/>
      <c r="G2" s="8"/>
      <c r="H2" s="8"/>
      <c r="I2" s="8"/>
      <c r="J2" s="8"/>
      <c r="K2" s="8"/>
      <c r="L2" s="8"/>
      <c r="M2" s="8"/>
      <c r="N2" s="9" t="s">
        <v>110</v>
      </c>
    </row>
    <row r="3" spans="2:14" ht="39" customHeight="1" thickBot="1" x14ac:dyDescent="0.3">
      <c r="B3" s="1164"/>
      <c r="C3" s="1167" t="s">
        <v>109</v>
      </c>
      <c r="D3" s="1167"/>
      <c r="E3" s="1167"/>
      <c r="F3" s="1167"/>
      <c r="G3" s="1167"/>
      <c r="H3" s="1045"/>
      <c r="I3" s="1061" t="s">
        <v>560</v>
      </c>
      <c r="J3" s="1156"/>
      <c r="K3" s="1156"/>
      <c r="L3" s="1156"/>
      <c r="M3" s="1156"/>
      <c r="N3" s="1157"/>
    </row>
    <row r="4" spans="2:14" ht="20.25" customHeight="1" thickBot="1" x14ac:dyDescent="0.3">
      <c r="B4" s="1165"/>
      <c r="C4" s="1045" t="s">
        <v>93</v>
      </c>
      <c r="D4" s="1045"/>
      <c r="E4" s="1046" t="s">
        <v>106</v>
      </c>
      <c r="F4" s="1046" t="s">
        <v>329</v>
      </c>
      <c r="G4" s="1046" t="s">
        <v>561</v>
      </c>
      <c r="H4" s="1054"/>
      <c r="I4" s="1158"/>
      <c r="J4" s="1159"/>
      <c r="K4" s="1159"/>
      <c r="L4" s="1159"/>
      <c r="M4" s="1159"/>
      <c r="N4" s="1160"/>
    </row>
    <row r="5" spans="2:14" ht="48" customHeight="1" thickBot="1" x14ac:dyDescent="0.3">
      <c r="B5" s="1166"/>
      <c r="C5" s="405" t="s">
        <v>556</v>
      </c>
      <c r="D5" s="405" t="s">
        <v>562</v>
      </c>
      <c r="E5" s="1066"/>
      <c r="F5" s="1066"/>
      <c r="G5" s="1066"/>
      <c r="H5" s="1055"/>
      <c r="I5" s="1063"/>
      <c r="J5" s="1161"/>
      <c r="K5" s="1161"/>
      <c r="L5" s="1161"/>
      <c r="M5" s="1161"/>
      <c r="N5" s="1162"/>
    </row>
    <row r="6" spans="2:14" ht="18.75" x14ac:dyDescent="0.45">
      <c r="B6" s="152" t="s">
        <v>559</v>
      </c>
      <c r="C6" s="406">
        <v>10</v>
      </c>
      <c r="D6" s="628" t="s">
        <v>565</v>
      </c>
      <c r="E6" s="406">
        <v>16</v>
      </c>
      <c r="F6" s="406">
        <v>18</v>
      </c>
      <c r="G6" s="626" t="s">
        <v>281</v>
      </c>
      <c r="H6" s="624"/>
      <c r="I6" s="1150" t="s">
        <v>557</v>
      </c>
      <c r="J6" s="1151"/>
      <c r="K6" s="1151"/>
      <c r="L6" s="1151"/>
      <c r="M6" s="1151"/>
      <c r="N6" s="1152"/>
    </row>
    <row r="7" spans="2:14" ht="18.75" x14ac:dyDescent="0.45">
      <c r="B7" s="152">
        <v>1400</v>
      </c>
      <c r="C7" s="406">
        <v>10</v>
      </c>
      <c r="D7" s="628" t="s">
        <v>565</v>
      </c>
      <c r="E7" s="406">
        <v>16</v>
      </c>
      <c r="F7" s="406">
        <v>18</v>
      </c>
      <c r="G7" s="106" t="s">
        <v>281</v>
      </c>
      <c r="H7" s="624"/>
      <c r="I7" s="1150">
        <v>18</v>
      </c>
      <c r="J7" s="1151"/>
      <c r="K7" s="1151"/>
      <c r="L7" s="1151"/>
      <c r="M7" s="1151"/>
      <c r="N7" s="1152"/>
    </row>
    <row r="8" spans="2:14" ht="19.5" thickBot="1" x14ac:dyDescent="0.5">
      <c r="B8" s="427" t="s">
        <v>558</v>
      </c>
      <c r="C8" s="428">
        <v>5</v>
      </c>
      <c r="D8" s="1005" t="s">
        <v>566</v>
      </c>
      <c r="E8" s="428">
        <v>20.5</v>
      </c>
      <c r="F8" s="428">
        <v>21.5</v>
      </c>
      <c r="G8" s="627">
        <v>22.5</v>
      </c>
      <c r="H8" s="625"/>
      <c r="I8" s="1153">
        <v>23</v>
      </c>
      <c r="J8" s="1154"/>
      <c r="K8" s="1154"/>
      <c r="L8" s="1154"/>
      <c r="M8" s="1154"/>
      <c r="N8" s="1155"/>
    </row>
    <row r="9" spans="2:14" ht="18" customHeight="1" x14ac:dyDescent="0.25">
      <c r="B9" s="1102" t="s">
        <v>567</v>
      </c>
      <c r="C9" s="1102"/>
      <c r="D9" s="1102"/>
      <c r="E9" s="1102"/>
      <c r="F9" s="1102"/>
      <c r="G9" s="1102"/>
      <c r="H9" s="1102"/>
      <c r="I9" s="1102"/>
      <c r="J9" s="1102"/>
      <c r="K9" s="1102"/>
      <c r="L9" s="1102"/>
      <c r="M9" s="1102"/>
      <c r="N9" s="1102"/>
    </row>
    <row r="10" spans="2:14" ht="39.75" customHeight="1" x14ac:dyDescent="0.25">
      <c r="B10" s="1088" t="s">
        <v>563</v>
      </c>
      <c r="C10" s="1088"/>
      <c r="D10" s="1088"/>
      <c r="E10" s="1088"/>
      <c r="F10" s="1088"/>
      <c r="G10" s="1088"/>
      <c r="H10" s="1088"/>
      <c r="I10" s="1088"/>
      <c r="J10" s="1088"/>
      <c r="K10" s="1088"/>
      <c r="L10" s="1088"/>
      <c r="M10" s="1088"/>
      <c r="N10" s="1088"/>
    </row>
    <row r="11" spans="2:14" ht="53.25" customHeight="1" x14ac:dyDescent="0.25">
      <c r="B11" s="1088" t="s">
        <v>564</v>
      </c>
      <c r="C11" s="1088"/>
      <c r="D11" s="1088"/>
      <c r="E11" s="1088"/>
      <c r="F11" s="1088"/>
      <c r="G11" s="1088"/>
      <c r="H11" s="1088"/>
      <c r="I11" s="1088"/>
      <c r="J11" s="1088"/>
      <c r="K11" s="1088"/>
      <c r="L11" s="1088"/>
      <c r="M11" s="1088"/>
      <c r="N11" s="1088"/>
    </row>
    <row r="12" spans="2:14" ht="46.5" customHeight="1" x14ac:dyDescent="0.25">
      <c r="B12" s="1088" t="s">
        <v>568</v>
      </c>
      <c r="C12" s="1088"/>
      <c r="D12" s="1088"/>
      <c r="E12" s="1088"/>
      <c r="F12" s="1088"/>
      <c r="G12" s="1088"/>
      <c r="H12" s="1088"/>
      <c r="I12" s="1088"/>
      <c r="J12" s="1088"/>
      <c r="K12" s="1088"/>
      <c r="L12" s="1088"/>
      <c r="M12" s="1088"/>
      <c r="N12" s="1088"/>
    </row>
    <row r="14" spans="2:14" ht="15.75" x14ac:dyDescent="0.25">
      <c r="B14" s="404"/>
      <c r="C14" s="404"/>
      <c r="D14" s="404"/>
      <c r="E14" s="404"/>
      <c r="F14" s="623"/>
      <c r="G14" s="404"/>
      <c r="H14" s="404"/>
      <c r="I14" s="404"/>
      <c r="J14" s="404"/>
      <c r="K14" s="404"/>
      <c r="L14" s="404"/>
      <c r="M14" s="404"/>
      <c r="N14" s="404"/>
    </row>
    <row r="15" spans="2:14" ht="15.75" x14ac:dyDescent="0.25">
      <c r="B15" s="404"/>
      <c r="C15" s="404"/>
      <c r="D15" s="404"/>
      <c r="E15" s="404"/>
      <c r="F15" s="623"/>
      <c r="G15" s="404"/>
      <c r="H15" s="404"/>
      <c r="I15" s="404"/>
      <c r="J15" s="404"/>
    </row>
    <row r="16" spans="2:14" ht="17.25" customHeight="1" x14ac:dyDescent="0.45">
      <c r="B16" s="404"/>
      <c r="C16" s="404"/>
      <c r="D16" s="404"/>
      <c r="E16" s="404"/>
      <c r="F16" s="623"/>
      <c r="G16" s="404"/>
      <c r="H16" s="404"/>
      <c r="I16" s="404"/>
      <c r="J16" s="404"/>
      <c r="M16" s="2" t="s">
        <v>326</v>
      </c>
    </row>
    <row r="17" spans="2:15" ht="17.25" customHeight="1" x14ac:dyDescent="0.45">
      <c r="B17" s="404"/>
      <c r="C17" s="404"/>
      <c r="D17" s="404"/>
      <c r="E17" s="404"/>
      <c r="F17" s="623"/>
      <c r="G17" s="404"/>
      <c r="H17" s="404"/>
      <c r="I17" s="404"/>
      <c r="J17" s="404"/>
      <c r="M17" s="2" t="s">
        <v>576</v>
      </c>
    </row>
    <row r="18" spans="2:15" ht="17.25" customHeight="1" x14ac:dyDescent="0.45">
      <c r="M18" s="2" t="s">
        <v>327</v>
      </c>
    </row>
    <row r="19" spans="2:15" ht="17.25" customHeight="1" x14ac:dyDescent="0.55000000000000004">
      <c r="B19" s="403"/>
      <c r="C19" s="403"/>
      <c r="D19" s="403"/>
      <c r="E19" s="403"/>
      <c r="F19" s="622"/>
      <c r="G19" s="403"/>
      <c r="H19" s="403"/>
      <c r="I19" s="403"/>
      <c r="J19" s="403"/>
      <c r="K19" s="403"/>
      <c r="L19" s="403"/>
      <c r="M19" s="63">
        <v>19</v>
      </c>
    </row>
    <row r="20" spans="2:15" ht="17.25" customHeight="1" x14ac:dyDescent="0.25">
      <c r="B20" s="26"/>
      <c r="C20" s="26"/>
      <c r="D20" s="26"/>
      <c r="E20" s="26"/>
      <c r="F20" s="542"/>
      <c r="G20" s="26"/>
      <c r="H20" s="26"/>
      <c r="I20" s="26"/>
      <c r="J20" s="26"/>
      <c r="K20" s="26"/>
      <c r="L20" s="26"/>
      <c r="M20" s="26"/>
      <c r="N20" s="26"/>
    </row>
    <row r="21" spans="2:15" ht="18" customHeight="1" x14ac:dyDescent="0.25">
      <c r="B21" s="26"/>
      <c r="C21" s="26"/>
      <c r="D21" s="26"/>
      <c r="E21" s="26"/>
      <c r="F21" s="542"/>
      <c r="G21" s="26"/>
      <c r="H21" s="26"/>
      <c r="I21" s="26"/>
      <c r="J21" s="26"/>
      <c r="K21" s="26"/>
      <c r="L21" s="26"/>
      <c r="M21" s="26"/>
      <c r="N21" s="26"/>
    </row>
    <row r="22" spans="2:15" ht="18.75" customHeight="1" x14ac:dyDescent="0.25"/>
    <row r="23" spans="2:15" ht="18.75" customHeight="1" x14ac:dyDescent="0.25"/>
    <row r="24" spans="2:15" ht="18.75" customHeight="1" x14ac:dyDescent="0.25"/>
    <row r="25" spans="2:15" ht="18.75" customHeight="1" x14ac:dyDescent="0.25"/>
    <row r="26" spans="2:15" ht="18.75" customHeight="1" x14ac:dyDescent="0.45">
      <c r="O26" s="67"/>
    </row>
  </sheetData>
  <mergeCells count="16">
    <mergeCell ref="I3:N5"/>
    <mergeCell ref="G4:G5"/>
    <mergeCell ref="B2:C2"/>
    <mergeCell ref="B3:B5"/>
    <mergeCell ref="C3:G3"/>
    <mergeCell ref="H3:H5"/>
    <mergeCell ref="C4:D4"/>
    <mergeCell ref="E4:E5"/>
    <mergeCell ref="F4:F5"/>
    <mergeCell ref="B10:N10"/>
    <mergeCell ref="B11:N11"/>
    <mergeCell ref="B12:N12"/>
    <mergeCell ref="B9:N9"/>
    <mergeCell ref="I6:N6"/>
    <mergeCell ref="I7:N7"/>
    <mergeCell ref="I8:N8"/>
  </mergeCells>
  <printOptions horizontalCentered="1" verticalCentered="1"/>
  <pageMargins left="0.19685039370078741" right="0.19685039370078741" top="0" bottom="0.11811023622047245" header="0.19685039370078741" footer="0.19685039370078741"/>
  <pageSetup paperSize="9" scale="64"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6B48D-D806-455D-B2AB-FBF42CED3F73}">
  <dimension ref="B1:J52"/>
  <sheetViews>
    <sheetView rightToLeft="1" view="pageBreakPreview" topLeftCell="A22" zoomScaleNormal="100" zoomScaleSheetLayoutView="100" workbookViewId="0">
      <selection activeCell="I50" sqref="I50"/>
    </sheetView>
  </sheetViews>
  <sheetFormatPr defaultRowHeight="15" x14ac:dyDescent="0.25"/>
  <cols>
    <col min="2" max="2" width="11.75" customWidth="1"/>
    <col min="3" max="3" width="10" customWidth="1"/>
    <col min="4" max="4" width="10.375" customWidth="1"/>
    <col min="5" max="5" width="13.75" customWidth="1"/>
    <col min="6" max="6" width="13.375" customWidth="1"/>
    <col min="7" max="7" width="16.75" customWidth="1"/>
    <col min="8" max="8" width="13.375" customWidth="1"/>
    <col min="9" max="9" width="13.25" customWidth="1"/>
    <col min="10" max="10" width="3.75" customWidth="1"/>
  </cols>
  <sheetData>
    <row r="1" spans="2:9" ht="15.75" thickBot="1" x14ac:dyDescent="0.3"/>
    <row r="2" spans="2:9" ht="24.75" thickBot="1" x14ac:dyDescent="0.65">
      <c r="B2" s="1146" t="s">
        <v>223</v>
      </c>
      <c r="C2" s="1147"/>
      <c r="D2" s="1147"/>
      <c r="E2" s="1147"/>
      <c r="F2" s="8"/>
      <c r="G2" s="8"/>
      <c r="H2" s="8"/>
      <c r="I2" s="9" t="s">
        <v>11</v>
      </c>
    </row>
    <row r="3" spans="2:9" ht="39.75" thickBot="1" x14ac:dyDescent="0.5">
      <c r="B3" s="186"/>
      <c r="C3" s="824" t="s">
        <v>111</v>
      </c>
      <c r="D3" s="824" t="s">
        <v>112</v>
      </c>
      <c r="E3" s="836" t="s">
        <v>113</v>
      </c>
      <c r="F3" s="824" t="s">
        <v>114</v>
      </c>
      <c r="G3" s="836" t="s">
        <v>115</v>
      </c>
      <c r="H3" s="836" t="s">
        <v>116</v>
      </c>
      <c r="I3" s="187" t="s">
        <v>117</v>
      </c>
    </row>
    <row r="4" spans="2:9" ht="18.75" x14ac:dyDescent="0.45">
      <c r="B4" s="88"/>
      <c r="C4" s="78"/>
      <c r="D4" s="1051" t="s">
        <v>118</v>
      </c>
      <c r="E4" s="1051"/>
      <c r="F4" s="1051"/>
      <c r="G4" s="1051"/>
      <c r="H4" s="78"/>
      <c r="I4" s="79"/>
    </row>
    <row r="5" spans="2:9" ht="18.75" x14ac:dyDescent="0.45">
      <c r="B5" s="224">
        <v>1398</v>
      </c>
      <c r="C5" s="241">
        <v>3528.5</v>
      </c>
      <c r="D5" s="241">
        <v>4273</v>
      </c>
      <c r="E5" s="241">
        <v>611.4</v>
      </c>
      <c r="F5" s="241">
        <v>3661.6</v>
      </c>
      <c r="G5" s="241">
        <v>20448.5</v>
      </c>
      <c r="H5" s="241">
        <v>24110.1</v>
      </c>
      <c r="I5" s="127">
        <v>24721.5</v>
      </c>
    </row>
    <row r="6" spans="2:9" ht="18.75" x14ac:dyDescent="0.45">
      <c r="B6" s="224"/>
      <c r="C6" s="131">
        <v>32.799999999999997</v>
      </c>
      <c r="D6" s="131">
        <v>49.8</v>
      </c>
      <c r="E6" s="131">
        <v>11.7</v>
      </c>
      <c r="F6" s="131">
        <v>58.9</v>
      </c>
      <c r="G6" s="131">
        <v>28</v>
      </c>
      <c r="H6" s="131">
        <v>31.9</v>
      </c>
      <c r="I6" s="132">
        <v>31.3</v>
      </c>
    </row>
    <row r="7" spans="2:9" ht="18.75" x14ac:dyDescent="0.45">
      <c r="B7" s="224">
        <v>1399</v>
      </c>
      <c r="C7" s="310">
        <v>4588.8999999999996</v>
      </c>
      <c r="D7" s="310">
        <v>6909.6</v>
      </c>
      <c r="E7" s="310">
        <v>735</v>
      </c>
      <c r="F7" s="310">
        <v>6174.6</v>
      </c>
      <c r="G7" s="310">
        <v>27852.1</v>
      </c>
      <c r="H7" s="310">
        <v>34026.699999999997</v>
      </c>
      <c r="I7" s="311">
        <v>34761.699999999997</v>
      </c>
    </row>
    <row r="8" spans="2:9" ht="18.75" x14ac:dyDescent="0.45">
      <c r="B8" s="224"/>
      <c r="C8" s="342">
        <v>30.1</v>
      </c>
      <c r="D8" s="342">
        <v>61.7</v>
      </c>
      <c r="E8" s="342">
        <v>20.2</v>
      </c>
      <c r="F8" s="342">
        <v>68.599999999999994</v>
      </c>
      <c r="G8" s="342">
        <v>36.200000000000003</v>
      </c>
      <c r="H8" s="342">
        <v>41.1</v>
      </c>
      <c r="I8" s="343">
        <v>40.6</v>
      </c>
    </row>
    <row r="9" spans="2:9" ht="18.75" x14ac:dyDescent="0.45">
      <c r="B9" s="198">
        <v>1400</v>
      </c>
      <c r="C9" s="307">
        <v>6039.7</v>
      </c>
      <c r="D9" s="307">
        <v>9865.7999999999993</v>
      </c>
      <c r="E9" s="307">
        <v>864.3</v>
      </c>
      <c r="F9" s="307">
        <v>9001.5</v>
      </c>
      <c r="G9" s="307">
        <v>38458.6</v>
      </c>
      <c r="H9" s="307">
        <v>47460.1</v>
      </c>
      <c r="I9" s="142">
        <v>48324.4</v>
      </c>
    </row>
    <row r="10" spans="2:9" ht="18.75" x14ac:dyDescent="0.45">
      <c r="B10" s="254"/>
      <c r="C10" s="342">
        <v>31.6</v>
      </c>
      <c r="D10" s="342">
        <v>42.8</v>
      </c>
      <c r="E10" s="342">
        <v>17.600000000000001</v>
      </c>
      <c r="F10" s="342">
        <v>45.8</v>
      </c>
      <c r="G10" s="342">
        <v>38.1</v>
      </c>
      <c r="H10" s="342">
        <v>39.5</v>
      </c>
      <c r="I10" s="343">
        <v>39</v>
      </c>
    </row>
    <row r="11" spans="2:9" ht="18.75" x14ac:dyDescent="0.45">
      <c r="B11" s="224">
        <v>1401</v>
      </c>
      <c r="C11" s="241">
        <v>8599.9</v>
      </c>
      <c r="D11" s="241">
        <v>16296.9</v>
      </c>
      <c r="E11" s="241">
        <v>1226.0999999999999</v>
      </c>
      <c r="F11" s="241">
        <v>15070.8</v>
      </c>
      <c r="G11" s="241">
        <v>47079.9</v>
      </c>
      <c r="H11" s="241">
        <v>62150.7</v>
      </c>
      <c r="I11" s="127">
        <v>63376.800000000003</v>
      </c>
    </row>
    <row r="12" spans="2:9" ht="19.5" thickBot="1" x14ac:dyDescent="0.5">
      <c r="B12" s="82"/>
      <c r="C12" s="928">
        <v>42.4</v>
      </c>
      <c r="D12" s="928">
        <v>65.2</v>
      </c>
      <c r="E12" s="928">
        <v>41.9</v>
      </c>
      <c r="F12" s="928">
        <v>67.400000000000006</v>
      </c>
      <c r="G12" s="928">
        <v>22.4</v>
      </c>
      <c r="H12" s="928">
        <v>31</v>
      </c>
      <c r="I12" s="929">
        <v>31.1</v>
      </c>
    </row>
    <row r="13" spans="2:9" ht="18.75" x14ac:dyDescent="0.45">
      <c r="B13" s="88"/>
      <c r="C13" s="826"/>
      <c r="D13" s="1073" t="s">
        <v>118</v>
      </c>
      <c r="E13" s="1073"/>
      <c r="F13" s="1073"/>
      <c r="G13" s="1073"/>
      <c r="H13" s="826"/>
      <c r="I13" s="619"/>
    </row>
    <row r="14" spans="2:9" ht="18.75" x14ac:dyDescent="0.45">
      <c r="B14" s="95">
        <v>1400</v>
      </c>
      <c r="C14" s="133"/>
      <c r="D14" s="133"/>
      <c r="E14" s="308"/>
      <c r="F14" s="133"/>
      <c r="G14" s="133"/>
      <c r="H14" s="133"/>
      <c r="I14" s="134"/>
    </row>
    <row r="15" spans="2:9" ht="18.75" x14ac:dyDescent="0.45">
      <c r="B15" s="95" t="s">
        <v>3</v>
      </c>
      <c r="C15" s="310">
        <v>6039.7</v>
      </c>
      <c r="D15" s="261">
        <v>9865.7999999999993</v>
      </c>
      <c r="E15" s="310">
        <v>864.3</v>
      </c>
      <c r="F15" s="261">
        <v>9001.5</v>
      </c>
      <c r="G15" s="261">
        <v>38458.6</v>
      </c>
      <c r="H15" s="310">
        <v>47460.1</v>
      </c>
      <c r="I15" s="311">
        <v>48324.4</v>
      </c>
    </row>
    <row r="16" spans="2:9" ht="18.75" x14ac:dyDescent="0.45">
      <c r="B16" s="254"/>
      <c r="C16" s="342">
        <v>31.6</v>
      </c>
      <c r="D16" s="342">
        <v>42.8</v>
      </c>
      <c r="E16" s="344">
        <v>17.600000000000001</v>
      </c>
      <c r="F16" s="342">
        <v>45.8</v>
      </c>
      <c r="G16" s="342">
        <v>38.1</v>
      </c>
      <c r="H16" s="342">
        <v>39.5</v>
      </c>
      <c r="I16" s="343">
        <v>39</v>
      </c>
    </row>
    <row r="17" spans="2:9" ht="18.75" x14ac:dyDescent="0.45">
      <c r="B17" s="95">
        <v>1401</v>
      </c>
      <c r="C17" s="133"/>
      <c r="D17" s="133"/>
      <c r="E17" s="308"/>
      <c r="F17" s="133"/>
      <c r="G17" s="133"/>
      <c r="H17" s="133"/>
      <c r="I17" s="134"/>
    </row>
    <row r="18" spans="2:9" ht="18.75" x14ac:dyDescent="0.45">
      <c r="B18" s="95" t="s">
        <v>0</v>
      </c>
      <c r="C18" s="307">
        <v>6403.7</v>
      </c>
      <c r="D18" s="620">
        <v>11268.4</v>
      </c>
      <c r="E18" s="307">
        <v>860.7</v>
      </c>
      <c r="F18" s="620">
        <v>10407.700000000001</v>
      </c>
      <c r="G18" s="620">
        <v>39781.199999999997</v>
      </c>
      <c r="H18" s="307">
        <v>50188.9</v>
      </c>
      <c r="I18" s="142">
        <v>51049.599999999999</v>
      </c>
    </row>
    <row r="19" spans="2:9" ht="18.75" x14ac:dyDescent="0.45">
      <c r="B19" s="254"/>
      <c r="C19" s="342">
        <v>6</v>
      </c>
      <c r="D19" s="342">
        <v>14.2</v>
      </c>
      <c r="E19" s="344">
        <v>-0.4</v>
      </c>
      <c r="F19" s="342">
        <v>15.6</v>
      </c>
      <c r="G19" s="342">
        <v>3.4</v>
      </c>
      <c r="H19" s="342">
        <v>5.7</v>
      </c>
      <c r="I19" s="343">
        <v>5.6</v>
      </c>
    </row>
    <row r="20" spans="2:9" ht="18.75" x14ac:dyDescent="0.45">
      <c r="B20" s="224" t="s">
        <v>2</v>
      </c>
      <c r="C20" s="241">
        <v>6907.3</v>
      </c>
      <c r="D20" s="252">
        <v>12742.5</v>
      </c>
      <c r="E20" s="241">
        <v>918.2</v>
      </c>
      <c r="F20" s="252">
        <v>11824.3</v>
      </c>
      <c r="G20" s="252">
        <v>43206.8</v>
      </c>
      <c r="H20" s="241">
        <v>55031.1</v>
      </c>
      <c r="I20" s="127">
        <v>55949.3</v>
      </c>
    </row>
    <row r="21" spans="2:9" ht="18.75" x14ac:dyDescent="0.45">
      <c r="B21" s="224"/>
      <c r="C21" s="131">
        <v>14.4</v>
      </c>
      <c r="D21" s="131">
        <v>29.2</v>
      </c>
      <c r="E21" s="144">
        <v>6.2</v>
      </c>
      <c r="F21" s="131">
        <v>31.4</v>
      </c>
      <c r="G21" s="131">
        <v>12.3</v>
      </c>
      <c r="H21" s="131">
        <v>16</v>
      </c>
      <c r="I21" s="132">
        <v>15.8</v>
      </c>
    </row>
    <row r="22" spans="2:9" ht="18.75" x14ac:dyDescent="0.45">
      <c r="B22" s="224" t="s">
        <v>1</v>
      </c>
      <c r="C22" s="241">
        <v>7663.1</v>
      </c>
      <c r="D22" s="252">
        <v>13908.4</v>
      </c>
      <c r="E22" s="241">
        <v>1017</v>
      </c>
      <c r="F22" s="252">
        <v>12891.4</v>
      </c>
      <c r="G22" s="252">
        <v>45147.7</v>
      </c>
      <c r="H22" s="241">
        <v>58039.1</v>
      </c>
      <c r="I22" s="127">
        <v>59056.1</v>
      </c>
    </row>
    <row r="23" spans="2:9" ht="18.75" x14ac:dyDescent="0.45">
      <c r="B23" s="224"/>
      <c r="C23" s="131">
        <v>26.9</v>
      </c>
      <c r="D23" s="131">
        <v>41</v>
      </c>
      <c r="E23" s="144">
        <v>17.7</v>
      </c>
      <c r="F23" s="131">
        <v>43.2</v>
      </c>
      <c r="G23" s="131">
        <v>17.399999999999999</v>
      </c>
      <c r="H23" s="131">
        <v>22.3</v>
      </c>
      <c r="I23" s="132">
        <v>22.2</v>
      </c>
    </row>
    <row r="24" spans="2:9" ht="18.75" x14ac:dyDescent="0.45">
      <c r="B24" s="224" t="s">
        <v>3</v>
      </c>
      <c r="C24" s="241">
        <v>8599.9</v>
      </c>
      <c r="D24" s="252">
        <v>16296.9</v>
      </c>
      <c r="E24" s="241">
        <v>1226.0999999999999</v>
      </c>
      <c r="F24" s="252">
        <v>15070.8</v>
      </c>
      <c r="G24" s="252">
        <v>47079.9</v>
      </c>
      <c r="H24" s="241">
        <v>62150.7</v>
      </c>
      <c r="I24" s="127">
        <v>63376.800000000003</v>
      </c>
    </row>
    <row r="25" spans="2:9" ht="18.75" x14ac:dyDescent="0.45">
      <c r="B25" s="224"/>
      <c r="C25" s="131">
        <v>42.4</v>
      </c>
      <c r="D25" s="131">
        <v>65.2</v>
      </c>
      <c r="E25" s="144">
        <v>41.9</v>
      </c>
      <c r="F25" s="131">
        <v>67.400000000000006</v>
      </c>
      <c r="G25" s="131">
        <v>22.4</v>
      </c>
      <c r="H25" s="131">
        <v>31</v>
      </c>
      <c r="I25" s="132">
        <v>31.1</v>
      </c>
    </row>
    <row r="26" spans="2:9" ht="18.75" x14ac:dyDescent="0.45">
      <c r="B26" s="706">
        <v>1402</v>
      </c>
      <c r="C26" s="140"/>
      <c r="D26" s="140"/>
      <c r="E26" s="147"/>
      <c r="F26" s="140"/>
      <c r="G26" s="140"/>
      <c r="H26" s="140"/>
      <c r="I26" s="141"/>
    </row>
    <row r="27" spans="2:9" ht="18.75" x14ac:dyDescent="0.45">
      <c r="B27" s="814" t="s">
        <v>367</v>
      </c>
      <c r="C27" s="135">
        <v>9080.9</v>
      </c>
      <c r="D27" s="112">
        <v>16947.2</v>
      </c>
      <c r="E27" s="135">
        <v>1199.5999999999999</v>
      </c>
      <c r="F27" s="112">
        <v>15747.6</v>
      </c>
      <c r="G27" s="112">
        <v>48912.5</v>
      </c>
      <c r="H27" s="135">
        <v>64660.1</v>
      </c>
      <c r="I27" s="143">
        <v>65859.7</v>
      </c>
    </row>
    <row r="28" spans="2:9" ht="19.5" thickBot="1" x14ac:dyDescent="0.5">
      <c r="B28" s="698"/>
      <c r="C28" s="137">
        <v>5.6</v>
      </c>
      <c r="D28" s="137">
        <v>4</v>
      </c>
      <c r="E28" s="138">
        <v>-2.2000000000000002</v>
      </c>
      <c r="F28" s="137">
        <v>4.5</v>
      </c>
      <c r="G28" s="137">
        <v>3.9</v>
      </c>
      <c r="H28" s="137">
        <v>4</v>
      </c>
      <c r="I28" s="139">
        <v>3.9</v>
      </c>
    </row>
    <row r="29" spans="2:9" ht="18.75" x14ac:dyDescent="0.45">
      <c r="B29" s="88"/>
      <c r="C29" s="826"/>
      <c r="D29" s="1073" t="s">
        <v>119</v>
      </c>
      <c r="E29" s="1073"/>
      <c r="F29" s="1073"/>
      <c r="G29" s="1073"/>
      <c r="H29" s="826"/>
      <c r="I29" s="619"/>
    </row>
    <row r="30" spans="2:9" ht="18.75" x14ac:dyDescent="0.45">
      <c r="B30" s="95">
        <v>1401</v>
      </c>
      <c r="C30" s="133"/>
      <c r="D30" s="133"/>
      <c r="E30" s="133"/>
      <c r="F30" s="133"/>
      <c r="G30" s="133"/>
      <c r="H30" s="133"/>
      <c r="I30" s="134"/>
    </row>
    <row r="31" spans="2:9" ht="18.75" x14ac:dyDescent="0.45">
      <c r="B31" s="636" t="s">
        <v>483</v>
      </c>
      <c r="C31" s="285">
        <v>7850</v>
      </c>
      <c r="D31" s="285">
        <v>14891.3</v>
      </c>
      <c r="E31" s="285">
        <v>1054</v>
      </c>
      <c r="F31" s="285">
        <v>13837.3</v>
      </c>
      <c r="G31" s="285">
        <v>45484.800000000003</v>
      </c>
      <c r="H31" s="869">
        <v>59322.1</v>
      </c>
      <c r="I31" s="930">
        <v>60376.1</v>
      </c>
    </row>
    <row r="32" spans="2:9" ht="18.75" x14ac:dyDescent="0.45">
      <c r="B32" s="224"/>
      <c r="C32" s="131">
        <v>38.200000000000003</v>
      </c>
      <c r="D32" s="131">
        <v>70.5</v>
      </c>
      <c r="E32" s="131">
        <v>43</v>
      </c>
      <c r="F32" s="131">
        <v>73</v>
      </c>
      <c r="G32" s="131">
        <v>25.4</v>
      </c>
      <c r="H32" s="131">
        <v>34</v>
      </c>
      <c r="I32" s="132">
        <v>34.1</v>
      </c>
    </row>
    <row r="33" spans="2:9" ht="18.75" x14ac:dyDescent="0.45">
      <c r="B33" s="224" t="s">
        <v>484</v>
      </c>
      <c r="C33" s="252">
        <v>8086.4</v>
      </c>
      <c r="D33" s="252">
        <v>15457.5</v>
      </c>
      <c r="E33" s="252">
        <v>1074.8</v>
      </c>
      <c r="F33" s="252">
        <v>14382.7</v>
      </c>
      <c r="G33" s="252">
        <v>45576.9</v>
      </c>
      <c r="H33" s="252">
        <v>59959.6</v>
      </c>
      <c r="I33" s="253">
        <v>61034.400000000001</v>
      </c>
    </row>
    <row r="34" spans="2:9" ht="18.75" x14ac:dyDescent="0.45">
      <c r="B34" s="224"/>
      <c r="C34" s="131">
        <v>39.200000000000003</v>
      </c>
      <c r="D34" s="131">
        <v>68.7</v>
      </c>
      <c r="E34" s="131">
        <v>42.9</v>
      </c>
      <c r="F34" s="131">
        <v>71</v>
      </c>
      <c r="G34" s="131">
        <v>22.9</v>
      </c>
      <c r="H34" s="131">
        <v>31.8</v>
      </c>
      <c r="I34" s="132">
        <v>32</v>
      </c>
    </row>
    <row r="35" spans="2:9" ht="18.75" x14ac:dyDescent="0.45">
      <c r="B35" s="224" t="s">
        <v>485</v>
      </c>
      <c r="C35" s="241">
        <v>8599.9</v>
      </c>
      <c r="D35" s="252">
        <v>16296.9</v>
      </c>
      <c r="E35" s="241">
        <v>1226.0999999999999</v>
      </c>
      <c r="F35" s="252">
        <v>15070.8</v>
      </c>
      <c r="G35" s="252">
        <v>47079.9</v>
      </c>
      <c r="H35" s="241">
        <v>62150.7</v>
      </c>
      <c r="I35" s="127">
        <v>63376.800000000003</v>
      </c>
    </row>
    <row r="36" spans="2:9" ht="18.75" x14ac:dyDescent="0.45">
      <c r="B36" s="331"/>
      <c r="C36" s="931">
        <v>42.4</v>
      </c>
      <c r="D36" s="931">
        <v>65.2</v>
      </c>
      <c r="E36" s="931">
        <v>41.9</v>
      </c>
      <c r="F36" s="931">
        <v>67.400000000000006</v>
      </c>
      <c r="G36" s="931">
        <v>22.4</v>
      </c>
      <c r="H36" s="931">
        <v>31</v>
      </c>
      <c r="I36" s="932">
        <v>31.1</v>
      </c>
    </row>
    <row r="37" spans="2:9" ht="18.75" x14ac:dyDescent="0.45">
      <c r="B37" s="709">
        <v>1402</v>
      </c>
      <c r="C37" s="576"/>
      <c r="D37" s="576"/>
      <c r="E37" s="576"/>
      <c r="F37" s="576"/>
      <c r="G37" s="576"/>
      <c r="H37" s="576"/>
      <c r="I37" s="719"/>
    </row>
    <row r="38" spans="2:9" ht="18.75" x14ac:dyDescent="0.45">
      <c r="B38" s="100" t="s">
        <v>578</v>
      </c>
      <c r="C38" s="112">
        <v>8870.7000000000007</v>
      </c>
      <c r="D38" s="112">
        <v>16671.7</v>
      </c>
      <c r="E38" s="112">
        <v>1236.3</v>
      </c>
      <c r="F38" s="112">
        <v>15435.4</v>
      </c>
      <c r="G38" s="112">
        <v>47516.4</v>
      </c>
      <c r="H38" s="135">
        <v>62951.8</v>
      </c>
      <c r="I38" s="136">
        <v>64188.1</v>
      </c>
    </row>
    <row r="39" spans="2:9" ht="18.75" x14ac:dyDescent="0.45">
      <c r="B39" s="100"/>
      <c r="C39" s="140">
        <v>45</v>
      </c>
      <c r="D39" s="140">
        <v>75.099999999999994</v>
      </c>
      <c r="E39" s="140">
        <v>45.7</v>
      </c>
      <c r="F39" s="140">
        <v>78</v>
      </c>
      <c r="G39" s="140">
        <v>22.7</v>
      </c>
      <c r="H39" s="140">
        <v>32.9</v>
      </c>
      <c r="I39" s="141">
        <v>33.1</v>
      </c>
    </row>
    <row r="40" spans="2:9" ht="18.75" x14ac:dyDescent="0.45">
      <c r="B40" s="100" t="s">
        <v>579</v>
      </c>
      <c r="C40" s="112">
        <v>9077.6</v>
      </c>
      <c r="D40" s="112">
        <v>16842.599999999999</v>
      </c>
      <c r="E40" s="112">
        <v>1205.8</v>
      </c>
      <c r="F40" s="112">
        <v>15636.8</v>
      </c>
      <c r="G40" s="112">
        <v>47872.3</v>
      </c>
      <c r="H40" s="112">
        <v>63509.1</v>
      </c>
      <c r="I40" s="136">
        <v>64714.9</v>
      </c>
    </row>
    <row r="41" spans="2:9" ht="18.75" x14ac:dyDescent="0.45">
      <c r="B41" s="100"/>
      <c r="C41" s="140">
        <v>41.1</v>
      </c>
      <c r="D41" s="140">
        <v>66.8</v>
      </c>
      <c r="E41" s="140">
        <v>41</v>
      </c>
      <c r="F41" s="140">
        <v>69.2</v>
      </c>
      <c r="G41" s="140">
        <v>21.7</v>
      </c>
      <c r="H41" s="140">
        <v>30.7</v>
      </c>
      <c r="I41" s="141">
        <v>30.9</v>
      </c>
    </row>
    <row r="42" spans="2:9" ht="18.75" x14ac:dyDescent="0.45">
      <c r="B42" s="100" t="s">
        <v>580</v>
      </c>
      <c r="C42" s="135">
        <v>9080.9</v>
      </c>
      <c r="D42" s="112">
        <v>16947.2</v>
      </c>
      <c r="E42" s="135">
        <v>1199.5999999999999</v>
      </c>
      <c r="F42" s="112">
        <v>15747.6</v>
      </c>
      <c r="G42" s="112">
        <v>48912.5</v>
      </c>
      <c r="H42" s="135">
        <v>64660.1</v>
      </c>
      <c r="I42" s="143">
        <v>65859.7</v>
      </c>
    </row>
    <row r="43" spans="2:9" ht="19.5" thickBot="1" x14ac:dyDescent="0.5">
      <c r="B43" s="101"/>
      <c r="C43" s="137">
        <v>41.8</v>
      </c>
      <c r="D43" s="137">
        <v>50.4</v>
      </c>
      <c r="E43" s="137">
        <v>39.4</v>
      </c>
      <c r="F43" s="137">
        <v>51.3</v>
      </c>
      <c r="G43" s="137">
        <v>23</v>
      </c>
      <c r="H43" s="137">
        <v>28.8</v>
      </c>
      <c r="I43" s="139">
        <v>29</v>
      </c>
    </row>
    <row r="44" spans="2:9" ht="47.25" customHeight="1" x14ac:dyDescent="0.25">
      <c r="B44" s="1168" t="s">
        <v>362</v>
      </c>
      <c r="C44" s="1168"/>
      <c r="D44" s="1168"/>
      <c r="E44" s="1168"/>
      <c r="F44" s="1168"/>
      <c r="G44" s="1168"/>
      <c r="H44" s="1168"/>
      <c r="I44" s="1168"/>
    </row>
    <row r="45" spans="2:9" ht="18.75" x14ac:dyDescent="0.45">
      <c r="B45" s="55"/>
      <c r="C45" s="882"/>
      <c r="D45" s="882"/>
      <c r="E45" s="882"/>
      <c r="F45" s="882"/>
      <c r="G45" s="882"/>
      <c r="H45" s="882"/>
      <c r="I45" s="882"/>
    </row>
    <row r="46" spans="2:9" ht="17.25" customHeight="1" x14ac:dyDescent="0.45">
      <c r="B46" s="55"/>
      <c r="C46" s="882"/>
      <c r="D46" s="882"/>
      <c r="E46" s="882"/>
      <c r="F46" s="882"/>
      <c r="G46" s="882"/>
      <c r="H46" s="882"/>
      <c r="I46" s="882"/>
    </row>
    <row r="47" spans="2:9" ht="18.75" x14ac:dyDescent="0.45">
      <c r="B47" s="55"/>
      <c r="C47" s="882"/>
      <c r="D47" s="882"/>
      <c r="E47" s="882"/>
      <c r="F47" s="882"/>
      <c r="G47" s="882"/>
      <c r="H47" s="882"/>
      <c r="I47" s="55" t="s">
        <v>326</v>
      </c>
    </row>
    <row r="48" spans="2:9" ht="18.75" x14ac:dyDescent="0.45">
      <c r="B48" s="55"/>
      <c r="C48" s="882"/>
      <c r="D48" s="882"/>
      <c r="E48" s="882"/>
      <c r="F48" s="882"/>
      <c r="G48" s="882"/>
      <c r="H48" s="882"/>
      <c r="I48" s="55" t="s">
        <v>576</v>
      </c>
    </row>
    <row r="49" spans="2:10" ht="18.75" x14ac:dyDescent="0.45">
      <c r="B49" s="55"/>
      <c r="C49" s="882"/>
      <c r="D49" s="882"/>
      <c r="E49" s="882"/>
      <c r="F49" s="882"/>
      <c r="G49" s="882"/>
      <c r="H49" s="882"/>
      <c r="I49" s="55" t="s">
        <v>327</v>
      </c>
    </row>
    <row r="50" spans="2:10" ht="21.75" x14ac:dyDescent="0.45">
      <c r="B50" s="55"/>
      <c r="C50" s="882"/>
      <c r="D50" s="882"/>
      <c r="E50" s="882"/>
      <c r="F50" s="882"/>
      <c r="G50" s="882"/>
      <c r="H50" s="882"/>
      <c r="I50" s="357">
        <v>20</v>
      </c>
    </row>
    <row r="52" spans="2:10" ht="18" x14ac:dyDescent="0.45">
      <c r="J52" s="348"/>
    </row>
  </sheetData>
  <mergeCells count="5">
    <mergeCell ref="B2:E2"/>
    <mergeCell ref="D4:G4"/>
    <mergeCell ref="D13:G13"/>
    <mergeCell ref="D29:G29"/>
    <mergeCell ref="B44:I4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C5154-5DA5-4364-9BFB-6D7BA96E6992}">
  <dimension ref="B1:K54"/>
  <sheetViews>
    <sheetView rightToLeft="1" view="pageBreakPreview" topLeftCell="A19" zoomScaleNormal="100" zoomScaleSheetLayoutView="100" workbookViewId="0">
      <selection activeCell="J51" sqref="J51"/>
    </sheetView>
  </sheetViews>
  <sheetFormatPr defaultRowHeight="15" x14ac:dyDescent="0.25"/>
  <cols>
    <col min="2" max="2" width="10.875" customWidth="1"/>
    <col min="5" max="5" width="9.75" bestFit="1" customWidth="1"/>
    <col min="6" max="6" width="2.25" customWidth="1"/>
    <col min="7" max="7" width="11" bestFit="1" customWidth="1"/>
    <col min="8" max="8" width="13" bestFit="1" customWidth="1"/>
    <col min="10" max="10" width="15.375" customWidth="1"/>
    <col min="11" max="11" width="3.75" customWidth="1"/>
  </cols>
  <sheetData>
    <row r="1" spans="2:10" ht="15.75" thickBot="1" x14ac:dyDescent="0.3"/>
    <row r="2" spans="2:10" ht="24.75" thickBot="1" x14ac:dyDescent="0.65">
      <c r="B2" s="830" t="s">
        <v>301</v>
      </c>
      <c r="C2" s="8"/>
      <c r="D2" s="8"/>
      <c r="E2" s="8"/>
      <c r="F2" s="8"/>
      <c r="G2" s="8"/>
      <c r="H2" s="8"/>
      <c r="I2" s="8"/>
      <c r="J2" s="9" t="s">
        <v>11</v>
      </c>
    </row>
    <row r="3" spans="2:10" ht="20.25" thickBot="1" x14ac:dyDescent="0.55000000000000004">
      <c r="B3" s="1049"/>
      <c r="C3" s="1174" t="s">
        <v>123</v>
      </c>
      <c r="D3" s="1174"/>
      <c r="E3" s="1174"/>
      <c r="F3" s="1175"/>
      <c r="G3" s="1174" t="s">
        <v>292</v>
      </c>
      <c r="H3" s="1174"/>
      <c r="I3" s="1174"/>
      <c r="J3" s="1170" t="s">
        <v>293</v>
      </c>
    </row>
    <row r="4" spans="2:10" ht="20.25" thickBot="1" x14ac:dyDescent="0.55000000000000004">
      <c r="B4" s="1050"/>
      <c r="C4" s="188" t="s">
        <v>120</v>
      </c>
      <c r="D4" s="188" t="s">
        <v>121</v>
      </c>
      <c r="E4" s="440" t="s">
        <v>122</v>
      </c>
      <c r="F4" s="1176"/>
      <c r="G4" s="188" t="s">
        <v>124</v>
      </c>
      <c r="H4" s="188" t="s">
        <v>125</v>
      </c>
      <c r="I4" s="440" t="s">
        <v>126</v>
      </c>
      <c r="J4" s="1171"/>
    </row>
    <row r="5" spans="2:10" ht="18.75" x14ac:dyDescent="0.45">
      <c r="B5" s="88"/>
      <c r="C5" s="78"/>
      <c r="D5" s="1051" t="s">
        <v>118</v>
      </c>
      <c r="E5" s="1051"/>
      <c r="F5" s="1051"/>
      <c r="G5" s="1051"/>
      <c r="H5" s="1051"/>
      <c r="I5" s="78"/>
      <c r="J5" s="79"/>
    </row>
    <row r="6" spans="2:10" ht="18.75" x14ac:dyDescent="0.45">
      <c r="B6" s="224">
        <v>1398</v>
      </c>
      <c r="C6" s="241">
        <v>3475.7</v>
      </c>
      <c r="D6" s="241">
        <v>1156.5999999999999</v>
      </c>
      <c r="E6" s="241">
        <v>4632.3</v>
      </c>
      <c r="F6" s="241"/>
      <c r="G6" s="241">
        <v>13009.7</v>
      </c>
      <c r="H6" s="241">
        <v>3210.5</v>
      </c>
      <c r="I6" s="241">
        <v>16220.2</v>
      </c>
      <c r="J6" s="127">
        <v>4164.8999999999996</v>
      </c>
    </row>
    <row r="7" spans="2:10" ht="18.75" x14ac:dyDescent="0.45">
      <c r="B7" s="224"/>
      <c r="C7" s="131">
        <v>43.8</v>
      </c>
      <c r="D7" s="131">
        <v>38.299999999999997</v>
      </c>
      <c r="E7" s="131">
        <v>42.4</v>
      </c>
      <c r="F7" s="131"/>
      <c r="G7" s="131">
        <v>25.2</v>
      </c>
      <c r="H7" s="131">
        <v>17.5</v>
      </c>
      <c r="I7" s="131">
        <v>23.6</v>
      </c>
      <c r="J7" s="132">
        <v>25.2</v>
      </c>
    </row>
    <row r="8" spans="2:10" ht="18.75" x14ac:dyDescent="0.45">
      <c r="B8" s="224">
        <v>1399</v>
      </c>
      <c r="C8" s="310">
        <v>4703.7</v>
      </c>
      <c r="D8" s="310">
        <v>1173.8</v>
      </c>
      <c r="E8" s="310">
        <v>5877.5</v>
      </c>
      <c r="F8" s="310"/>
      <c r="G8" s="310">
        <v>20201.599999999999</v>
      </c>
      <c r="H8" s="310">
        <v>3863.8</v>
      </c>
      <c r="I8" s="310">
        <v>24065.4</v>
      </c>
      <c r="J8" s="311">
        <v>5609.8</v>
      </c>
    </row>
    <row r="9" spans="2:10" ht="18.75" x14ac:dyDescent="0.45">
      <c r="B9" s="224"/>
      <c r="C9" s="342">
        <v>35.299999999999997</v>
      </c>
      <c r="D9" s="342">
        <v>1.5</v>
      </c>
      <c r="E9" s="342">
        <v>26.9</v>
      </c>
      <c r="F9" s="342"/>
      <c r="G9" s="342">
        <v>55.3</v>
      </c>
      <c r="H9" s="342">
        <v>20.3</v>
      </c>
      <c r="I9" s="342">
        <v>48.4</v>
      </c>
      <c r="J9" s="343">
        <v>34.700000000000003</v>
      </c>
    </row>
    <row r="10" spans="2:10" ht="18.75" x14ac:dyDescent="0.45">
      <c r="B10" s="198">
        <v>1400</v>
      </c>
      <c r="C10" s="307">
        <v>5682</v>
      </c>
      <c r="D10" s="307">
        <v>2756</v>
      </c>
      <c r="E10" s="307">
        <v>8438</v>
      </c>
      <c r="F10" s="307"/>
      <c r="G10" s="307">
        <v>30736.5</v>
      </c>
      <c r="H10" s="307">
        <v>5021.8999999999996</v>
      </c>
      <c r="I10" s="307">
        <v>35758.400000000001</v>
      </c>
      <c r="J10" s="142">
        <v>6563.4</v>
      </c>
    </row>
    <row r="11" spans="2:10" ht="18.75" x14ac:dyDescent="0.45">
      <c r="B11" s="254"/>
      <c r="C11" s="342">
        <v>20.8</v>
      </c>
      <c r="D11" s="342">
        <v>134.80000000000001</v>
      </c>
      <c r="E11" s="342">
        <v>43.6</v>
      </c>
      <c r="F11" s="342"/>
      <c r="G11" s="342">
        <v>52.1</v>
      </c>
      <c r="H11" s="342">
        <v>30</v>
      </c>
      <c r="I11" s="342">
        <v>48.6</v>
      </c>
      <c r="J11" s="343">
        <v>17</v>
      </c>
    </row>
    <row r="12" spans="2:10" ht="18.75" x14ac:dyDescent="0.45">
      <c r="B12" s="224">
        <v>1401</v>
      </c>
      <c r="C12" s="241">
        <v>6824.3</v>
      </c>
      <c r="D12" s="241">
        <v>3300.9</v>
      </c>
      <c r="E12" s="241">
        <v>10125.200000000001</v>
      </c>
      <c r="F12" s="241"/>
      <c r="G12" s="241">
        <v>43634.6</v>
      </c>
      <c r="H12" s="241">
        <v>7299.8</v>
      </c>
      <c r="I12" s="241">
        <v>50934.400000000001</v>
      </c>
      <c r="J12" s="142">
        <v>10656.8</v>
      </c>
    </row>
    <row r="13" spans="2:10" ht="19.5" thickBot="1" x14ac:dyDescent="0.5">
      <c r="B13" s="82"/>
      <c r="C13" s="928">
        <v>20.100000000000001</v>
      </c>
      <c r="D13" s="928">
        <v>19.8</v>
      </c>
      <c r="E13" s="928">
        <v>20</v>
      </c>
      <c r="F13" s="928"/>
      <c r="G13" s="928">
        <v>42</v>
      </c>
      <c r="H13" s="928">
        <v>45.4</v>
      </c>
      <c r="I13" s="928">
        <v>42.4</v>
      </c>
      <c r="J13" s="132">
        <v>62.4</v>
      </c>
    </row>
    <row r="14" spans="2:10" ht="18.75" x14ac:dyDescent="0.45">
      <c r="B14" s="88"/>
      <c r="C14" s="400"/>
      <c r="D14" s="1172" t="s">
        <v>118</v>
      </c>
      <c r="E14" s="1172"/>
      <c r="F14" s="1172"/>
      <c r="G14" s="1172"/>
      <c r="H14" s="1172"/>
      <c r="I14" s="400"/>
      <c r="J14" s="401"/>
    </row>
    <row r="15" spans="2:10" ht="18.75" x14ac:dyDescent="0.45">
      <c r="B15" s="95">
        <v>1400</v>
      </c>
      <c r="C15" s="133"/>
      <c r="D15" s="133"/>
      <c r="E15" s="133"/>
      <c r="F15" s="133"/>
      <c r="G15" s="133"/>
      <c r="H15" s="133"/>
      <c r="I15" s="133"/>
      <c r="J15" s="134"/>
    </row>
    <row r="16" spans="2:10" ht="18.75" x14ac:dyDescent="0.45">
      <c r="B16" s="198" t="s">
        <v>3</v>
      </c>
      <c r="C16" s="307">
        <v>5682</v>
      </c>
      <c r="D16" s="307">
        <v>2756</v>
      </c>
      <c r="E16" s="307">
        <v>8438</v>
      </c>
      <c r="F16" s="307"/>
      <c r="G16" s="307">
        <v>30736.5</v>
      </c>
      <c r="H16" s="307">
        <v>5021.8999999999996</v>
      </c>
      <c r="I16" s="307">
        <v>35758.400000000001</v>
      </c>
      <c r="J16" s="311">
        <v>6563.4</v>
      </c>
    </row>
    <row r="17" spans="2:10" ht="18.75" x14ac:dyDescent="0.45">
      <c r="B17" s="254"/>
      <c r="C17" s="402">
        <v>20.8</v>
      </c>
      <c r="D17" s="402">
        <v>134.80000000000001</v>
      </c>
      <c r="E17" s="402">
        <v>43.6</v>
      </c>
      <c r="F17" s="402"/>
      <c r="G17" s="402">
        <v>52.1</v>
      </c>
      <c r="H17" s="402">
        <v>30</v>
      </c>
      <c r="I17" s="402">
        <v>48.6</v>
      </c>
      <c r="J17" s="134">
        <v>17</v>
      </c>
    </row>
    <row r="18" spans="2:10" ht="18.75" x14ac:dyDescent="0.45">
      <c r="B18" s="295">
        <v>1401</v>
      </c>
      <c r="C18" s="419"/>
      <c r="D18" s="419"/>
      <c r="E18" s="419"/>
      <c r="F18" s="419"/>
      <c r="G18" s="419"/>
      <c r="H18" s="419"/>
      <c r="I18" s="419"/>
      <c r="J18" s="420"/>
    </row>
    <row r="19" spans="2:10" ht="18.75" x14ac:dyDescent="0.45">
      <c r="B19" s="198" t="s">
        <v>0</v>
      </c>
      <c r="C19" s="307">
        <v>5450.6</v>
      </c>
      <c r="D19" s="307">
        <v>3006.4</v>
      </c>
      <c r="E19" s="307">
        <v>8457</v>
      </c>
      <c r="F19" s="307"/>
      <c r="G19" s="307">
        <v>32277.1</v>
      </c>
      <c r="H19" s="307">
        <v>5328.6</v>
      </c>
      <c r="I19" s="307">
        <v>37605.699999999997</v>
      </c>
      <c r="J19" s="311">
        <v>7174.6</v>
      </c>
    </row>
    <row r="20" spans="2:10" ht="18.75" x14ac:dyDescent="0.45">
      <c r="B20" s="254"/>
      <c r="C20" s="342" t="s">
        <v>371</v>
      </c>
      <c r="D20" s="342">
        <v>9.1</v>
      </c>
      <c r="E20" s="342">
        <v>0.2</v>
      </c>
      <c r="F20" s="342"/>
      <c r="G20" s="342">
        <v>5</v>
      </c>
      <c r="H20" s="342">
        <v>6.1</v>
      </c>
      <c r="I20" s="342">
        <v>5.2</v>
      </c>
      <c r="J20" s="134">
        <v>9.3000000000000007</v>
      </c>
    </row>
    <row r="21" spans="2:10" ht="18.75" x14ac:dyDescent="0.45">
      <c r="B21" s="933" t="s">
        <v>2</v>
      </c>
      <c r="C21" s="934">
        <v>5770</v>
      </c>
      <c r="D21" s="934">
        <v>2919.4</v>
      </c>
      <c r="E21" s="934">
        <v>8689.4</v>
      </c>
      <c r="F21" s="934"/>
      <c r="G21" s="934">
        <v>35038.9</v>
      </c>
      <c r="H21" s="934">
        <v>5947.1</v>
      </c>
      <c r="I21" s="934">
        <v>40986</v>
      </c>
      <c r="J21" s="127">
        <v>7950.5</v>
      </c>
    </row>
    <row r="22" spans="2:10" ht="18.75" x14ac:dyDescent="0.45">
      <c r="B22" s="224"/>
      <c r="C22" s="131">
        <v>1.5</v>
      </c>
      <c r="D22" s="131">
        <v>5.9</v>
      </c>
      <c r="E22" s="131">
        <v>3</v>
      </c>
      <c r="F22" s="131"/>
      <c r="G22" s="131">
        <v>14</v>
      </c>
      <c r="H22" s="131">
        <v>18.399999999999999</v>
      </c>
      <c r="I22" s="131">
        <v>14.6</v>
      </c>
      <c r="J22" s="132">
        <v>21.1</v>
      </c>
    </row>
    <row r="23" spans="2:10" ht="18.75" x14ac:dyDescent="0.45">
      <c r="B23" s="224" t="s">
        <v>1</v>
      </c>
      <c r="C23" s="241">
        <v>5591.5</v>
      </c>
      <c r="D23" s="241">
        <v>3074.4</v>
      </c>
      <c r="E23" s="241">
        <v>8665.9</v>
      </c>
      <c r="F23" s="241"/>
      <c r="G23" s="241">
        <v>38902.199999999997</v>
      </c>
      <c r="H23" s="241">
        <v>6540.3</v>
      </c>
      <c r="I23" s="241">
        <v>45442.5</v>
      </c>
      <c r="J23" s="127">
        <v>7921</v>
      </c>
    </row>
    <row r="24" spans="2:10" ht="18.75" x14ac:dyDescent="0.45">
      <c r="B24" s="224"/>
      <c r="C24" s="131" t="s">
        <v>481</v>
      </c>
      <c r="D24" s="131">
        <v>11.6</v>
      </c>
      <c r="E24" s="131">
        <v>2.7</v>
      </c>
      <c r="F24" s="131"/>
      <c r="G24" s="131">
        <v>26.6</v>
      </c>
      <c r="H24" s="131">
        <v>30.2</v>
      </c>
      <c r="I24" s="131">
        <v>27.1</v>
      </c>
      <c r="J24" s="132">
        <v>20.7</v>
      </c>
    </row>
    <row r="25" spans="2:10" ht="18.75" x14ac:dyDescent="0.45">
      <c r="B25" s="636" t="s">
        <v>3</v>
      </c>
      <c r="C25" s="869">
        <v>6824.3</v>
      </c>
      <c r="D25" s="869">
        <v>3300.9</v>
      </c>
      <c r="E25" s="869">
        <v>10125.200000000001</v>
      </c>
      <c r="F25" s="241"/>
      <c r="G25" s="869">
        <v>43634.6</v>
      </c>
      <c r="H25" s="869">
        <v>7299.8</v>
      </c>
      <c r="I25" s="869">
        <v>50934.400000000001</v>
      </c>
      <c r="J25" s="896">
        <v>10656.8</v>
      </c>
    </row>
    <row r="26" spans="2:10" ht="18.75" x14ac:dyDescent="0.45">
      <c r="B26" s="331"/>
      <c r="C26" s="931">
        <v>20.100000000000001</v>
      </c>
      <c r="D26" s="931">
        <v>19.8</v>
      </c>
      <c r="E26" s="931">
        <v>20</v>
      </c>
      <c r="F26" s="931"/>
      <c r="G26" s="931">
        <v>42</v>
      </c>
      <c r="H26" s="931">
        <v>45.4</v>
      </c>
      <c r="I26" s="931">
        <v>42.4</v>
      </c>
      <c r="J26" s="932">
        <v>62.4</v>
      </c>
    </row>
    <row r="27" spans="2:10" ht="18.75" x14ac:dyDescent="0.45">
      <c r="B27" s="574">
        <v>1402</v>
      </c>
      <c r="C27" s="765"/>
      <c r="D27" s="765"/>
      <c r="E27" s="765"/>
      <c r="F27" s="765"/>
      <c r="G27" s="765"/>
      <c r="H27" s="765"/>
      <c r="I27" s="765"/>
      <c r="J27" s="720"/>
    </row>
    <row r="28" spans="2:10" ht="18.75" x14ac:dyDescent="0.45">
      <c r="B28" s="813" t="s">
        <v>367</v>
      </c>
      <c r="C28" s="135">
        <v>5794.2</v>
      </c>
      <c r="D28" s="135">
        <v>3329.5</v>
      </c>
      <c r="E28" s="135">
        <v>9123.7000000000007</v>
      </c>
      <c r="F28" s="135"/>
      <c r="G28" s="135">
        <v>45462.7</v>
      </c>
      <c r="H28" s="135">
        <v>7474</v>
      </c>
      <c r="I28" s="135">
        <v>52936.7</v>
      </c>
      <c r="J28" s="143">
        <v>10857.6</v>
      </c>
    </row>
    <row r="29" spans="2:10" ht="19.5" thickBot="1" x14ac:dyDescent="0.5">
      <c r="B29" s="721"/>
      <c r="C29" s="138">
        <v>-15.1</v>
      </c>
      <c r="D29" s="137">
        <v>0.9</v>
      </c>
      <c r="E29" s="138">
        <v>-9.9</v>
      </c>
      <c r="F29" s="137"/>
      <c r="G29" s="137">
        <v>4.2</v>
      </c>
      <c r="H29" s="137">
        <v>2.4</v>
      </c>
      <c r="I29" s="137">
        <v>3.9</v>
      </c>
      <c r="J29" s="146">
        <v>1.9</v>
      </c>
    </row>
    <row r="30" spans="2:10" ht="18.75" x14ac:dyDescent="0.45">
      <c r="B30" s="88"/>
      <c r="C30" s="125"/>
      <c r="D30" s="1173" t="s">
        <v>119</v>
      </c>
      <c r="E30" s="1173"/>
      <c r="F30" s="1173"/>
      <c r="G30" s="1173"/>
      <c r="H30" s="1173"/>
      <c r="I30" s="125"/>
      <c r="J30" s="126"/>
    </row>
    <row r="31" spans="2:10" ht="18.75" x14ac:dyDescent="0.45">
      <c r="B31" s="254">
        <v>1401</v>
      </c>
      <c r="C31" s="419"/>
      <c r="D31" s="419"/>
      <c r="E31" s="419"/>
      <c r="F31" s="419"/>
      <c r="G31" s="419"/>
      <c r="H31" s="419"/>
      <c r="I31" s="419"/>
      <c r="J31" s="421"/>
    </row>
    <row r="32" spans="2:10" ht="18.75" x14ac:dyDescent="0.45">
      <c r="B32" s="224" t="s">
        <v>483</v>
      </c>
      <c r="C32" s="241">
        <v>5534.5</v>
      </c>
      <c r="D32" s="241">
        <v>3065.3</v>
      </c>
      <c r="E32" s="241">
        <v>8599.7999999999993</v>
      </c>
      <c r="F32" s="241"/>
      <c r="G32" s="241">
        <v>39901.1</v>
      </c>
      <c r="H32" s="241">
        <v>6787.3</v>
      </c>
      <c r="I32" s="241">
        <v>46688.4</v>
      </c>
      <c r="J32" s="127">
        <v>8092.4</v>
      </c>
    </row>
    <row r="33" spans="2:10" ht="18.75" x14ac:dyDescent="0.45">
      <c r="B33" s="224"/>
      <c r="C33" s="131">
        <v>9.8000000000000007</v>
      </c>
      <c r="D33" s="131">
        <v>44.3</v>
      </c>
      <c r="E33" s="131">
        <v>20.100000000000001</v>
      </c>
      <c r="F33" s="131"/>
      <c r="G33" s="131">
        <v>38</v>
      </c>
      <c r="H33" s="131">
        <v>46.2</v>
      </c>
      <c r="I33" s="131">
        <v>39.1</v>
      </c>
      <c r="J33" s="132">
        <v>27.2</v>
      </c>
    </row>
    <row r="34" spans="2:10" ht="18.75" x14ac:dyDescent="0.45">
      <c r="B34" s="224" t="s">
        <v>484</v>
      </c>
      <c r="C34" s="241">
        <v>5707</v>
      </c>
      <c r="D34" s="241">
        <v>2989.2</v>
      </c>
      <c r="E34" s="241">
        <v>8696.2000000000007</v>
      </c>
      <c r="F34" s="241"/>
      <c r="G34" s="241">
        <v>40992.699999999997</v>
      </c>
      <c r="H34" s="241">
        <v>6906.3</v>
      </c>
      <c r="I34" s="241">
        <v>47899</v>
      </c>
      <c r="J34" s="127">
        <v>8416.5</v>
      </c>
    </row>
    <row r="35" spans="2:10" ht="18.75" x14ac:dyDescent="0.45">
      <c r="B35" s="224"/>
      <c r="C35" s="131">
        <v>12.9</v>
      </c>
      <c r="D35" s="131">
        <v>39.700000000000003</v>
      </c>
      <c r="E35" s="131">
        <v>20.8</v>
      </c>
      <c r="F35" s="131"/>
      <c r="G35" s="131">
        <v>37.4</v>
      </c>
      <c r="H35" s="131">
        <v>43.7</v>
      </c>
      <c r="I35" s="131">
        <v>38.299999999999997</v>
      </c>
      <c r="J35" s="132">
        <v>29.2</v>
      </c>
    </row>
    <row r="36" spans="2:10" ht="18.75" x14ac:dyDescent="0.45">
      <c r="B36" s="224" t="s">
        <v>485</v>
      </c>
      <c r="C36" s="241">
        <v>6824.3</v>
      </c>
      <c r="D36" s="241">
        <v>3300.9</v>
      </c>
      <c r="E36" s="241">
        <v>10125.200000000001</v>
      </c>
      <c r="F36" s="241"/>
      <c r="G36" s="241">
        <v>43634.6</v>
      </c>
      <c r="H36" s="241">
        <v>7299.8</v>
      </c>
      <c r="I36" s="241">
        <v>50934.400000000001</v>
      </c>
      <c r="J36" s="127">
        <v>10656.8</v>
      </c>
    </row>
    <row r="37" spans="2:10" ht="18.75" x14ac:dyDescent="0.45">
      <c r="B37" s="224"/>
      <c r="C37" s="131">
        <v>20.100000000000001</v>
      </c>
      <c r="D37" s="131">
        <v>19.8</v>
      </c>
      <c r="E37" s="131">
        <v>20</v>
      </c>
      <c r="F37" s="131"/>
      <c r="G37" s="131">
        <v>42</v>
      </c>
      <c r="H37" s="131">
        <v>45.4</v>
      </c>
      <c r="I37" s="131">
        <v>42.4</v>
      </c>
      <c r="J37" s="132">
        <v>62.4</v>
      </c>
    </row>
    <row r="38" spans="2:10" ht="18.75" x14ac:dyDescent="0.45">
      <c r="B38" s="540">
        <v>1402</v>
      </c>
      <c r="C38" s="523"/>
      <c r="D38" s="523"/>
      <c r="E38" s="523"/>
      <c r="F38" s="135"/>
      <c r="G38" s="523"/>
      <c r="H38" s="523"/>
      <c r="I38" s="523"/>
      <c r="J38" s="143"/>
    </row>
    <row r="39" spans="2:10" ht="18.75" x14ac:dyDescent="0.45">
      <c r="B39" s="763" t="s">
        <v>578</v>
      </c>
      <c r="C39" s="523">
        <v>6532.5</v>
      </c>
      <c r="D39" s="523">
        <v>3502.7</v>
      </c>
      <c r="E39" s="523">
        <v>10035.200000000001</v>
      </c>
      <c r="F39" s="135"/>
      <c r="G39" s="135">
        <v>44049</v>
      </c>
      <c r="H39" s="523">
        <v>7263.1</v>
      </c>
      <c r="I39" s="523">
        <v>51312.1</v>
      </c>
      <c r="J39" s="722">
        <v>10643.7</v>
      </c>
    </row>
    <row r="40" spans="2:10" ht="18.75" x14ac:dyDescent="0.45">
      <c r="B40" s="764"/>
      <c r="C40" s="140">
        <v>16.8</v>
      </c>
      <c r="D40" s="140">
        <v>25.7</v>
      </c>
      <c r="E40" s="140">
        <v>19.8</v>
      </c>
      <c r="F40" s="135"/>
      <c r="G40" s="140">
        <v>42.9</v>
      </c>
      <c r="H40" s="140">
        <v>43.7</v>
      </c>
      <c r="I40" s="140">
        <v>43</v>
      </c>
      <c r="J40" s="148">
        <v>64.3</v>
      </c>
    </row>
    <row r="41" spans="2:10" ht="18.75" x14ac:dyDescent="0.45">
      <c r="B41" s="100" t="s">
        <v>579</v>
      </c>
      <c r="C41" s="135">
        <v>6051.1</v>
      </c>
      <c r="D41" s="135">
        <v>3272.5</v>
      </c>
      <c r="E41" s="135">
        <v>9323.6</v>
      </c>
      <c r="F41" s="135"/>
      <c r="G41" s="135">
        <v>44521.3</v>
      </c>
      <c r="H41" s="135">
        <v>7327.9</v>
      </c>
      <c r="I41" s="135">
        <v>51849.2</v>
      </c>
      <c r="J41" s="143">
        <v>10764.1</v>
      </c>
    </row>
    <row r="42" spans="2:10" ht="18.75" x14ac:dyDescent="0.45">
      <c r="B42" s="100"/>
      <c r="C42" s="140">
        <v>12.5</v>
      </c>
      <c r="D42" s="140">
        <v>15.4</v>
      </c>
      <c r="E42" s="140">
        <v>13.5</v>
      </c>
      <c r="F42" s="135"/>
      <c r="G42" s="140">
        <v>41.9</v>
      </c>
      <c r="H42" s="140">
        <v>42.3</v>
      </c>
      <c r="I42" s="140">
        <v>41.9</v>
      </c>
      <c r="J42" s="148">
        <v>57.6</v>
      </c>
    </row>
    <row r="43" spans="2:10" ht="18.75" x14ac:dyDescent="0.45">
      <c r="B43" s="100" t="s">
        <v>580</v>
      </c>
      <c r="C43" s="135">
        <v>5794.2</v>
      </c>
      <c r="D43" s="135">
        <v>3329.5</v>
      </c>
      <c r="E43" s="135">
        <v>9123.7000000000007</v>
      </c>
      <c r="F43" s="135"/>
      <c r="G43" s="135">
        <v>45462.7</v>
      </c>
      <c r="H43" s="135">
        <v>7474</v>
      </c>
      <c r="I43" s="135">
        <v>52936.7</v>
      </c>
      <c r="J43" s="143">
        <v>10857.6</v>
      </c>
    </row>
    <row r="44" spans="2:10" ht="19.5" thickBot="1" x14ac:dyDescent="0.5">
      <c r="B44" s="101"/>
      <c r="C44" s="137">
        <v>6.3</v>
      </c>
      <c r="D44" s="137">
        <v>10.7</v>
      </c>
      <c r="E44" s="137">
        <v>7.9</v>
      </c>
      <c r="F44" s="137"/>
      <c r="G44" s="137">
        <v>40.9</v>
      </c>
      <c r="H44" s="137">
        <v>40.299999999999997</v>
      </c>
      <c r="I44" s="137">
        <v>40.799999999999997</v>
      </c>
      <c r="J44" s="146">
        <v>51.3</v>
      </c>
    </row>
    <row r="45" spans="2:10" ht="49.5" customHeight="1" x14ac:dyDescent="0.25">
      <c r="B45" s="1088" t="s">
        <v>363</v>
      </c>
      <c r="C45" s="1102"/>
      <c r="D45" s="1102"/>
      <c r="E45" s="1102"/>
      <c r="F45" s="1102"/>
      <c r="G45" s="1102"/>
      <c r="H45" s="1102"/>
      <c r="I45" s="1102"/>
      <c r="J45" s="1102"/>
    </row>
    <row r="46" spans="2:10" ht="15.75" x14ac:dyDescent="0.25">
      <c r="B46" s="1102" t="s">
        <v>294</v>
      </c>
      <c r="C46" s="1102"/>
      <c r="D46" s="1102"/>
      <c r="E46" s="1102"/>
      <c r="F46" s="1102"/>
      <c r="G46" s="1102"/>
      <c r="H46" s="1102"/>
      <c r="I46" s="1102"/>
      <c r="J46" s="1102"/>
    </row>
    <row r="47" spans="2:10" ht="48.75" customHeight="1" x14ac:dyDescent="0.25">
      <c r="B47" s="1168" t="s">
        <v>295</v>
      </c>
      <c r="C47" s="1169"/>
      <c r="D47" s="1169"/>
      <c r="E47" s="1169"/>
      <c r="F47" s="1169"/>
      <c r="G47" s="1169"/>
      <c r="H47" s="1169"/>
      <c r="I47" s="1169"/>
      <c r="J47" s="1169"/>
    </row>
    <row r="48" spans="2:10" ht="17.25" customHeight="1" x14ac:dyDescent="0.25">
      <c r="B48" s="831"/>
      <c r="C48" s="831"/>
      <c r="D48" s="831"/>
      <c r="E48" s="831"/>
      <c r="F48" s="831"/>
      <c r="G48" s="831"/>
      <c r="H48" s="831"/>
      <c r="I48" s="831"/>
      <c r="J48" s="831"/>
    </row>
    <row r="49" spans="2:11" ht="17.25" customHeight="1" x14ac:dyDescent="0.45">
      <c r="B49" s="831"/>
      <c r="C49" s="831"/>
      <c r="D49" s="831"/>
      <c r="E49" s="831"/>
      <c r="F49" s="831"/>
      <c r="G49" s="831"/>
      <c r="H49" s="831"/>
      <c r="I49" s="831"/>
      <c r="J49" s="986" t="s">
        <v>326</v>
      </c>
    </row>
    <row r="50" spans="2:11" ht="17.25" customHeight="1" x14ac:dyDescent="0.45">
      <c r="B50" s="831"/>
      <c r="C50" s="831"/>
      <c r="D50" s="831"/>
      <c r="E50" s="831"/>
      <c r="F50" s="831"/>
      <c r="G50" s="831"/>
      <c r="H50" s="831"/>
      <c r="I50" s="831"/>
      <c r="J50" s="986" t="s">
        <v>576</v>
      </c>
    </row>
    <row r="51" spans="2:11" ht="17.25" customHeight="1" x14ac:dyDescent="0.45">
      <c r="B51" s="831"/>
      <c r="C51" s="831"/>
      <c r="D51" s="831"/>
      <c r="E51" s="831"/>
      <c r="F51" s="831"/>
      <c r="G51" s="831"/>
      <c r="H51" s="831"/>
      <c r="I51" s="831"/>
      <c r="J51" s="986" t="s">
        <v>327</v>
      </c>
    </row>
    <row r="52" spans="2:11" ht="17.25" customHeight="1" x14ac:dyDescent="0.25">
      <c r="B52" s="831"/>
      <c r="C52" s="831"/>
      <c r="D52" s="831"/>
      <c r="E52" s="831"/>
      <c r="F52" s="831"/>
      <c r="G52" s="831"/>
      <c r="H52" s="831"/>
      <c r="I52" s="831"/>
      <c r="J52" s="66">
        <v>21</v>
      </c>
    </row>
    <row r="53" spans="2:11" ht="17.25" customHeight="1" x14ac:dyDescent="0.25"/>
    <row r="54" spans="2:11" ht="17.25" customHeight="1" x14ac:dyDescent="0.45">
      <c r="K54" s="348"/>
    </row>
  </sheetData>
  <mergeCells count="11">
    <mergeCell ref="B47:J47"/>
    <mergeCell ref="J3:J4"/>
    <mergeCell ref="D14:H14"/>
    <mergeCell ref="D30:H30"/>
    <mergeCell ref="B45:J45"/>
    <mergeCell ref="B46:J46"/>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5A890-CE15-444D-8CA3-F3F9BEC11CF0}">
  <dimension ref="B1:K56"/>
  <sheetViews>
    <sheetView rightToLeft="1" view="pageBreakPreview" topLeftCell="A34" zoomScaleNormal="100" zoomScaleSheetLayoutView="100" workbookViewId="0">
      <selection activeCell="H53" sqref="H53"/>
    </sheetView>
  </sheetViews>
  <sheetFormatPr defaultRowHeight="15" x14ac:dyDescent="0.25"/>
  <cols>
    <col min="1" max="1" width="7.125" customWidth="1"/>
    <col min="2" max="2" width="11" customWidth="1"/>
    <col min="3" max="3" width="9.75" customWidth="1"/>
    <col min="4" max="4" width="11.25" customWidth="1"/>
    <col min="5" max="5" width="1.25" customWidth="1"/>
    <col min="6" max="6" width="9.375" customWidth="1"/>
    <col min="7" max="7" width="9.625" customWidth="1"/>
    <col min="8" max="8" width="13.375" customWidth="1"/>
    <col min="9" max="9" width="12.375" customWidth="1"/>
    <col min="10" max="10" width="15.375" customWidth="1"/>
    <col min="11" max="11" width="3.75" customWidth="1"/>
  </cols>
  <sheetData>
    <row r="1" spans="2:10" ht="15.75" thickBot="1" x14ac:dyDescent="0.3"/>
    <row r="2" spans="2:10" ht="28.5" customHeight="1" thickBot="1" x14ac:dyDescent="0.65">
      <c r="B2" s="830" t="s">
        <v>296</v>
      </c>
      <c r="C2" s="8"/>
      <c r="D2" s="8"/>
      <c r="E2" s="8"/>
      <c r="F2" s="8"/>
      <c r="G2" s="8"/>
      <c r="H2" s="8"/>
      <c r="I2" s="8"/>
      <c r="J2" s="9" t="s">
        <v>11</v>
      </c>
    </row>
    <row r="3" spans="2:10" ht="42" customHeight="1" thickBot="1" x14ac:dyDescent="0.3">
      <c r="B3" s="1049"/>
      <c r="C3" s="1045" t="s">
        <v>127</v>
      </c>
      <c r="D3" s="1045"/>
      <c r="E3" s="1045"/>
      <c r="F3" s="1043" t="s">
        <v>128</v>
      </c>
      <c r="G3" s="1045"/>
      <c r="H3" s="1043" t="s">
        <v>129</v>
      </c>
      <c r="I3" s="1045" t="s">
        <v>131</v>
      </c>
      <c r="J3" s="1072"/>
    </row>
    <row r="4" spans="2:10" ht="36" customHeight="1" thickBot="1" x14ac:dyDescent="0.3">
      <c r="B4" s="1050"/>
      <c r="C4" s="833" t="s">
        <v>120</v>
      </c>
      <c r="D4" s="833" t="s">
        <v>297</v>
      </c>
      <c r="E4" s="1055"/>
      <c r="F4" s="833" t="s">
        <v>120</v>
      </c>
      <c r="G4" s="833" t="s">
        <v>298</v>
      </c>
      <c r="H4" s="1055"/>
      <c r="I4" s="833" t="s">
        <v>130</v>
      </c>
      <c r="J4" s="183" t="s">
        <v>252</v>
      </c>
    </row>
    <row r="5" spans="2:10" ht="17.25" customHeight="1" x14ac:dyDescent="0.45">
      <c r="B5" s="88"/>
      <c r="C5" s="78"/>
      <c r="D5" s="1051" t="s">
        <v>118</v>
      </c>
      <c r="E5" s="1051"/>
      <c r="F5" s="1051"/>
      <c r="G5" s="1051"/>
      <c r="H5" s="1051"/>
      <c r="I5" s="78"/>
      <c r="J5" s="79"/>
    </row>
    <row r="6" spans="2:10" ht="17.25" customHeight="1" x14ac:dyDescent="0.45">
      <c r="B6" s="224">
        <v>1398</v>
      </c>
      <c r="C6" s="241">
        <v>764.3</v>
      </c>
      <c r="D6" s="241">
        <v>2932.8</v>
      </c>
      <c r="E6" s="241"/>
      <c r="F6" s="241">
        <v>394.2</v>
      </c>
      <c r="G6" s="241">
        <v>73.599999999999994</v>
      </c>
      <c r="H6" s="241">
        <v>20385.099999999999</v>
      </c>
      <c r="I6" s="241">
        <v>1310.4000000000001</v>
      </c>
      <c r="J6" s="127">
        <v>56.5</v>
      </c>
    </row>
    <row r="7" spans="2:10" ht="17.25" customHeight="1" x14ac:dyDescent="0.45">
      <c r="B7" s="224"/>
      <c r="C7" s="144">
        <v>4.5</v>
      </c>
      <c r="D7" s="144">
        <v>27</v>
      </c>
      <c r="E7" s="144"/>
      <c r="F7" s="144">
        <v>73.7</v>
      </c>
      <c r="G7" s="144">
        <v>28.7</v>
      </c>
      <c r="H7" s="144">
        <v>23.9</v>
      </c>
      <c r="I7" s="144">
        <v>52.1</v>
      </c>
      <c r="J7" s="145">
        <v>4.4000000000000004</v>
      </c>
    </row>
    <row r="8" spans="2:10" ht="17.25" customHeight="1" x14ac:dyDescent="0.45">
      <c r="B8" s="224">
        <v>1399</v>
      </c>
      <c r="C8" s="310">
        <v>1152.2</v>
      </c>
      <c r="D8" s="310">
        <v>3969.7</v>
      </c>
      <c r="E8" s="310"/>
      <c r="F8" s="310">
        <v>341.1</v>
      </c>
      <c r="G8" s="310">
        <v>146.80000000000001</v>
      </c>
      <c r="H8" s="310">
        <v>29675.200000000001</v>
      </c>
      <c r="I8" s="310">
        <v>1984.2</v>
      </c>
      <c r="J8" s="311">
        <v>70.400000000000006</v>
      </c>
    </row>
    <row r="9" spans="2:10" ht="17.25" customHeight="1" x14ac:dyDescent="0.45">
      <c r="B9" s="224"/>
      <c r="C9" s="344">
        <v>50.8</v>
      </c>
      <c r="D9" s="344">
        <v>35.4</v>
      </c>
      <c r="E9" s="344"/>
      <c r="F9" s="344">
        <v>-13.5</v>
      </c>
      <c r="G9" s="344">
        <v>99.5</v>
      </c>
      <c r="H9" s="344">
        <v>45.6</v>
      </c>
      <c r="I9" s="344">
        <v>51.4</v>
      </c>
      <c r="J9" s="345">
        <v>24.6</v>
      </c>
    </row>
    <row r="10" spans="2:10" ht="17.25" customHeight="1" x14ac:dyDescent="0.45">
      <c r="B10" s="198">
        <v>1400</v>
      </c>
      <c r="C10" s="307">
        <v>1327.4</v>
      </c>
      <c r="D10" s="307">
        <v>4542.7</v>
      </c>
      <c r="E10" s="307"/>
      <c r="F10" s="307">
        <v>464.2</v>
      </c>
      <c r="G10" s="307">
        <v>229.1</v>
      </c>
      <c r="H10" s="307">
        <v>42321.8</v>
      </c>
      <c r="I10" s="307">
        <v>3049</v>
      </c>
      <c r="J10" s="142">
        <v>88</v>
      </c>
    </row>
    <row r="11" spans="2:10" ht="17.25" customHeight="1" x14ac:dyDescent="0.45">
      <c r="B11" s="254"/>
      <c r="C11" s="344">
        <v>15.2</v>
      </c>
      <c r="D11" s="344">
        <v>14.4</v>
      </c>
      <c r="E11" s="344"/>
      <c r="F11" s="344">
        <v>36.1</v>
      </c>
      <c r="G11" s="344">
        <v>56.1</v>
      </c>
      <c r="H11" s="344">
        <v>42.6</v>
      </c>
      <c r="I11" s="344">
        <v>53.7</v>
      </c>
      <c r="J11" s="345">
        <v>25</v>
      </c>
    </row>
    <row r="12" spans="2:10" ht="17.25" customHeight="1" x14ac:dyDescent="0.45">
      <c r="B12" s="224">
        <v>1401</v>
      </c>
      <c r="C12" s="241">
        <v>1839</v>
      </c>
      <c r="D12" s="241">
        <v>7497.1</v>
      </c>
      <c r="E12" s="241"/>
      <c r="F12" s="241">
        <v>886</v>
      </c>
      <c r="G12" s="241">
        <v>434.7</v>
      </c>
      <c r="H12" s="241">
        <v>61591.199999999997</v>
      </c>
      <c r="I12" s="241">
        <v>5048.1000000000004</v>
      </c>
      <c r="J12" s="142">
        <v>125.9</v>
      </c>
    </row>
    <row r="13" spans="2:10" ht="17.25" customHeight="1" thickBot="1" x14ac:dyDescent="0.5">
      <c r="B13" s="82"/>
      <c r="C13" s="935">
        <v>38.5</v>
      </c>
      <c r="D13" s="935">
        <v>65</v>
      </c>
      <c r="E13" s="935"/>
      <c r="F13" s="935">
        <v>90.9</v>
      </c>
      <c r="G13" s="935">
        <v>89.7</v>
      </c>
      <c r="H13" s="935">
        <v>45.5</v>
      </c>
      <c r="I13" s="935">
        <v>65.599999999999994</v>
      </c>
      <c r="J13" s="936">
        <v>43.1</v>
      </c>
    </row>
    <row r="14" spans="2:10" ht="17.25" customHeight="1" x14ac:dyDescent="0.45">
      <c r="B14" s="88"/>
      <c r="C14" s="125"/>
      <c r="D14" s="1173" t="s">
        <v>118</v>
      </c>
      <c r="E14" s="1173"/>
      <c r="F14" s="1173"/>
      <c r="G14" s="1173"/>
      <c r="H14" s="1173"/>
      <c r="I14" s="125"/>
      <c r="J14" s="126"/>
    </row>
    <row r="15" spans="2:10" ht="17.25" customHeight="1" x14ac:dyDescent="0.45">
      <c r="B15" s="95">
        <v>1400</v>
      </c>
      <c r="C15" s="308"/>
      <c r="D15" s="308"/>
      <c r="E15" s="308"/>
      <c r="F15" s="308"/>
      <c r="G15" s="308"/>
      <c r="H15" s="308"/>
      <c r="I15" s="308"/>
      <c r="J15" s="309"/>
    </row>
    <row r="16" spans="2:10" ht="17.25" customHeight="1" x14ac:dyDescent="0.45">
      <c r="B16" s="198" t="s">
        <v>3</v>
      </c>
      <c r="C16" s="371">
        <v>1327.4</v>
      </c>
      <c r="D16" s="371">
        <v>4542.7</v>
      </c>
      <c r="E16" s="371"/>
      <c r="F16" s="371">
        <v>464.2</v>
      </c>
      <c r="G16" s="371">
        <v>229.1</v>
      </c>
      <c r="H16" s="371">
        <v>42321.8</v>
      </c>
      <c r="I16" s="371">
        <v>3049</v>
      </c>
      <c r="J16" s="142">
        <v>88</v>
      </c>
    </row>
    <row r="17" spans="2:10" ht="17.25" customHeight="1" x14ac:dyDescent="0.45">
      <c r="B17" s="254"/>
      <c r="C17" s="308">
        <v>15.2</v>
      </c>
      <c r="D17" s="308">
        <v>14.4</v>
      </c>
      <c r="E17" s="308"/>
      <c r="F17" s="308">
        <v>36.1</v>
      </c>
      <c r="G17" s="308">
        <v>56.1</v>
      </c>
      <c r="H17" s="308">
        <v>42.6</v>
      </c>
      <c r="I17" s="308">
        <v>53.7</v>
      </c>
      <c r="J17" s="309">
        <v>25</v>
      </c>
    </row>
    <row r="18" spans="2:10" ht="17.25" customHeight="1" x14ac:dyDescent="0.45">
      <c r="B18" s="254">
        <v>1401</v>
      </c>
      <c r="C18" s="392"/>
      <c r="D18" s="392"/>
      <c r="E18" s="392"/>
      <c r="F18" s="392"/>
      <c r="G18" s="392"/>
      <c r="H18" s="392"/>
      <c r="I18" s="392"/>
      <c r="J18" s="422"/>
    </row>
    <row r="19" spans="2:10" ht="17.25" customHeight="1" x14ac:dyDescent="0.45">
      <c r="B19" s="95" t="s">
        <v>0</v>
      </c>
      <c r="C19" s="307">
        <v>1504.2</v>
      </c>
      <c r="D19" s="307">
        <v>4811.3</v>
      </c>
      <c r="E19" s="307"/>
      <c r="F19" s="307">
        <v>579.20000000000005</v>
      </c>
      <c r="G19" s="307">
        <v>279.89999999999998</v>
      </c>
      <c r="H19" s="307">
        <v>44780.3</v>
      </c>
      <c r="I19" s="307">
        <v>2300.4</v>
      </c>
      <c r="J19" s="142">
        <v>101.8</v>
      </c>
    </row>
    <row r="20" spans="2:10" ht="17.25" customHeight="1" x14ac:dyDescent="0.45">
      <c r="B20" s="254"/>
      <c r="C20" s="344">
        <v>13.3</v>
      </c>
      <c r="D20" s="344">
        <v>5.9</v>
      </c>
      <c r="E20" s="344"/>
      <c r="F20" s="344">
        <v>24.8</v>
      </c>
      <c r="G20" s="344">
        <v>22.2</v>
      </c>
      <c r="H20" s="344">
        <v>5.8</v>
      </c>
      <c r="I20" s="344">
        <v>-24.6</v>
      </c>
      <c r="J20" s="345">
        <v>15.7</v>
      </c>
    </row>
    <row r="21" spans="2:10" ht="17.25" customHeight="1" x14ac:dyDescent="0.45">
      <c r="B21" s="224" t="s">
        <v>2</v>
      </c>
      <c r="C21" s="241">
        <v>1565.7</v>
      </c>
      <c r="D21" s="241">
        <v>5319</v>
      </c>
      <c r="E21" s="241"/>
      <c r="F21" s="241">
        <v>665.8</v>
      </c>
      <c r="G21" s="241">
        <v>400</v>
      </c>
      <c r="H21" s="241">
        <v>48936.5</v>
      </c>
      <c r="I21" s="241">
        <v>2828</v>
      </c>
      <c r="J21" s="127">
        <v>151.30000000000001</v>
      </c>
    </row>
    <row r="22" spans="2:10" ht="17.25" customHeight="1" x14ac:dyDescent="0.45">
      <c r="B22" s="224"/>
      <c r="C22" s="144">
        <v>18</v>
      </c>
      <c r="D22" s="144">
        <v>17.100000000000001</v>
      </c>
      <c r="E22" s="144"/>
      <c r="F22" s="144">
        <v>43.4</v>
      </c>
      <c r="G22" s="144">
        <v>74.599999999999994</v>
      </c>
      <c r="H22" s="144">
        <v>15.6</v>
      </c>
      <c r="I22" s="144">
        <v>-7.2</v>
      </c>
      <c r="J22" s="145">
        <v>71.900000000000006</v>
      </c>
    </row>
    <row r="23" spans="2:10" ht="17.25" customHeight="1" x14ac:dyDescent="0.45">
      <c r="B23" s="224" t="s">
        <v>1</v>
      </c>
      <c r="C23" s="241">
        <v>1712.8</v>
      </c>
      <c r="D23" s="241">
        <v>5149.1000000000004</v>
      </c>
      <c r="E23" s="241"/>
      <c r="F23" s="241">
        <v>649.9</v>
      </c>
      <c r="G23" s="241">
        <v>409.2</v>
      </c>
      <c r="H23" s="241">
        <v>53363.5</v>
      </c>
      <c r="I23" s="241">
        <v>3226.1</v>
      </c>
      <c r="J23" s="127">
        <v>126.3</v>
      </c>
    </row>
    <row r="24" spans="2:10" ht="17.25" customHeight="1" x14ac:dyDescent="0.45">
      <c r="B24" s="224"/>
      <c r="C24" s="144">
        <v>29</v>
      </c>
      <c r="D24" s="144">
        <v>13.3</v>
      </c>
      <c r="E24" s="144"/>
      <c r="F24" s="144">
        <v>40</v>
      </c>
      <c r="G24" s="144">
        <v>78.599999999999994</v>
      </c>
      <c r="H24" s="144">
        <v>26.1</v>
      </c>
      <c r="I24" s="144">
        <v>5.8</v>
      </c>
      <c r="J24" s="145">
        <v>43.5</v>
      </c>
    </row>
    <row r="25" spans="2:10" ht="17.25" customHeight="1" x14ac:dyDescent="0.45">
      <c r="B25" s="636" t="s">
        <v>3</v>
      </c>
      <c r="C25" s="869">
        <v>1839</v>
      </c>
      <c r="D25" s="869">
        <v>7497.1</v>
      </c>
      <c r="E25" s="869"/>
      <c r="F25" s="869">
        <v>886</v>
      </c>
      <c r="G25" s="869">
        <v>434.7</v>
      </c>
      <c r="H25" s="869">
        <v>61591.199999999997</v>
      </c>
      <c r="I25" s="869">
        <v>5048.1000000000004</v>
      </c>
      <c r="J25" s="896">
        <v>125.9</v>
      </c>
    </row>
    <row r="26" spans="2:10" ht="17.25" customHeight="1" x14ac:dyDescent="0.45">
      <c r="B26" s="331"/>
      <c r="C26" s="873">
        <v>38.5</v>
      </c>
      <c r="D26" s="873">
        <v>65</v>
      </c>
      <c r="E26" s="873"/>
      <c r="F26" s="873">
        <v>90.9</v>
      </c>
      <c r="G26" s="873">
        <v>89.7</v>
      </c>
      <c r="H26" s="873">
        <v>45.5</v>
      </c>
      <c r="I26" s="873">
        <v>65.599999999999994</v>
      </c>
      <c r="J26" s="937">
        <v>43.1</v>
      </c>
    </row>
    <row r="27" spans="2:10" ht="17.25" customHeight="1" x14ac:dyDescent="0.45">
      <c r="B27" s="100">
        <v>1402</v>
      </c>
      <c r="C27" s="147"/>
      <c r="D27" s="147"/>
      <c r="E27" s="147"/>
      <c r="F27" s="147"/>
      <c r="G27" s="147"/>
      <c r="H27" s="147"/>
      <c r="I27" s="147"/>
      <c r="J27" s="720"/>
    </row>
    <row r="28" spans="2:10" ht="17.25" customHeight="1" x14ac:dyDescent="0.45">
      <c r="B28" s="709" t="s">
        <v>367</v>
      </c>
      <c r="C28" s="135">
        <v>1894.1</v>
      </c>
      <c r="D28" s="135">
        <v>7578.8</v>
      </c>
      <c r="E28" s="135"/>
      <c r="F28" s="135">
        <v>887.2</v>
      </c>
      <c r="G28" s="135">
        <v>497.5</v>
      </c>
      <c r="H28" s="135">
        <v>63794.3</v>
      </c>
      <c r="I28" s="135">
        <v>3865</v>
      </c>
      <c r="J28" s="143">
        <v>151</v>
      </c>
    </row>
    <row r="29" spans="2:10" ht="17.25" customHeight="1" thickBot="1" x14ac:dyDescent="0.5">
      <c r="B29" s="101"/>
      <c r="C29" s="138">
        <v>3</v>
      </c>
      <c r="D29" s="138">
        <v>1.1000000000000001</v>
      </c>
      <c r="E29" s="138"/>
      <c r="F29" s="138">
        <v>0.1</v>
      </c>
      <c r="G29" s="138">
        <v>14.4</v>
      </c>
      <c r="H29" s="138">
        <v>3.6</v>
      </c>
      <c r="I29" s="138">
        <v>-23.4</v>
      </c>
      <c r="J29" s="146">
        <v>19.899999999999999</v>
      </c>
    </row>
    <row r="30" spans="2:10" ht="17.25" customHeight="1" x14ac:dyDescent="0.45">
      <c r="B30" s="88"/>
      <c r="C30" s="125"/>
      <c r="D30" s="1173" t="s">
        <v>119</v>
      </c>
      <c r="E30" s="1173"/>
      <c r="F30" s="1173"/>
      <c r="G30" s="1173"/>
      <c r="H30" s="1173"/>
      <c r="I30" s="125"/>
      <c r="J30" s="126"/>
    </row>
    <row r="31" spans="2:10" ht="17.25" customHeight="1" x14ac:dyDescent="0.45">
      <c r="B31" s="254">
        <v>1401</v>
      </c>
      <c r="C31" s="392"/>
      <c r="D31" s="392"/>
      <c r="E31" s="392"/>
      <c r="F31" s="392"/>
      <c r="G31" s="392"/>
      <c r="H31" s="392"/>
      <c r="I31" s="392"/>
      <c r="J31" s="422"/>
    </row>
    <row r="32" spans="2:10" ht="17.25" customHeight="1" x14ac:dyDescent="0.45">
      <c r="B32" s="224" t="s">
        <v>483</v>
      </c>
      <c r="C32" s="241">
        <v>1742.3</v>
      </c>
      <c r="D32" s="241">
        <v>5212.3999999999996</v>
      </c>
      <c r="E32" s="241"/>
      <c r="F32" s="241">
        <v>720.1</v>
      </c>
      <c r="G32" s="241">
        <v>417.6</v>
      </c>
      <c r="H32" s="241">
        <v>54780.800000000003</v>
      </c>
      <c r="I32" s="241">
        <v>3502.4</v>
      </c>
      <c r="J32" s="253">
        <v>125.4</v>
      </c>
    </row>
    <row r="33" spans="2:10" ht="17.25" customHeight="1" x14ac:dyDescent="0.45">
      <c r="B33" s="224"/>
      <c r="C33" s="144">
        <v>4.3</v>
      </c>
      <c r="D33" s="144">
        <v>28.4</v>
      </c>
      <c r="E33" s="144"/>
      <c r="F33" s="144">
        <v>64.599999999999994</v>
      </c>
      <c r="G33" s="144">
        <v>115</v>
      </c>
      <c r="H33" s="144">
        <v>37.200000000000003</v>
      </c>
      <c r="I33" s="144">
        <v>8.8000000000000007</v>
      </c>
      <c r="J33" s="145">
        <v>48.1</v>
      </c>
    </row>
    <row r="34" spans="2:10" ht="17.25" customHeight="1" x14ac:dyDescent="0.45">
      <c r="B34" s="224" t="s">
        <v>484</v>
      </c>
      <c r="C34" s="241">
        <v>1834.1</v>
      </c>
      <c r="D34" s="241">
        <v>5328</v>
      </c>
      <c r="E34" s="241"/>
      <c r="F34" s="241">
        <v>803.6</v>
      </c>
      <c r="G34" s="241">
        <v>450.8</v>
      </c>
      <c r="H34" s="241">
        <v>56315.5</v>
      </c>
      <c r="I34" s="241">
        <v>3883.1</v>
      </c>
      <c r="J34" s="253">
        <v>124.9</v>
      </c>
    </row>
    <row r="35" spans="2:10" ht="17.25" customHeight="1" x14ac:dyDescent="0.45">
      <c r="B35" s="224"/>
      <c r="C35" s="144">
        <v>9.1</v>
      </c>
      <c r="D35" s="144">
        <v>28</v>
      </c>
      <c r="E35" s="144"/>
      <c r="F35" s="144">
        <v>83.3</v>
      </c>
      <c r="G35" s="144">
        <v>95.2</v>
      </c>
      <c r="H35" s="144">
        <v>36.799999999999997</v>
      </c>
      <c r="I35" s="144">
        <v>20.7</v>
      </c>
      <c r="J35" s="145">
        <v>21.5</v>
      </c>
    </row>
    <row r="36" spans="2:10" ht="17.25" customHeight="1" x14ac:dyDescent="0.45">
      <c r="B36" s="224" t="s">
        <v>485</v>
      </c>
      <c r="C36" s="241">
        <v>1839</v>
      </c>
      <c r="D36" s="241">
        <v>7497.1</v>
      </c>
      <c r="E36" s="241"/>
      <c r="F36" s="241">
        <v>886</v>
      </c>
      <c r="G36" s="241">
        <v>434.7</v>
      </c>
      <c r="H36" s="241">
        <v>61591.199999999997</v>
      </c>
      <c r="I36" s="241">
        <v>5048.1000000000004</v>
      </c>
      <c r="J36" s="253">
        <v>125.9</v>
      </c>
    </row>
    <row r="37" spans="2:10" ht="17.25" customHeight="1" x14ac:dyDescent="0.45">
      <c r="B37" s="224"/>
      <c r="C37" s="144">
        <v>38.5</v>
      </c>
      <c r="D37" s="144">
        <v>65</v>
      </c>
      <c r="E37" s="144"/>
      <c r="F37" s="144">
        <v>90.9</v>
      </c>
      <c r="G37" s="144">
        <v>89.7</v>
      </c>
      <c r="H37" s="144">
        <v>45.5</v>
      </c>
      <c r="I37" s="144">
        <v>65.599999999999994</v>
      </c>
      <c r="J37" s="145">
        <v>43.1</v>
      </c>
    </row>
    <row r="38" spans="2:10" ht="17.25" customHeight="1" x14ac:dyDescent="0.45">
      <c r="B38" s="196">
        <v>1402</v>
      </c>
      <c r="C38" s="523"/>
      <c r="D38" s="523"/>
      <c r="E38" s="523"/>
      <c r="F38" s="523"/>
      <c r="G38" s="523"/>
      <c r="H38" s="523"/>
      <c r="I38" s="523"/>
      <c r="J38" s="143"/>
    </row>
    <row r="39" spans="2:10" ht="17.25" customHeight="1" x14ac:dyDescent="0.45">
      <c r="B39" s="196" t="s">
        <v>578</v>
      </c>
      <c r="C39" s="523">
        <v>1877.9</v>
      </c>
      <c r="D39" s="523">
        <v>7442.8</v>
      </c>
      <c r="E39" s="523"/>
      <c r="F39" s="523">
        <v>910.7</v>
      </c>
      <c r="G39" s="523">
        <v>412.3</v>
      </c>
      <c r="H39" s="523">
        <v>61955.8</v>
      </c>
      <c r="I39" s="523">
        <v>4436.8999999999996</v>
      </c>
      <c r="J39" s="722">
        <v>150.9</v>
      </c>
    </row>
    <row r="40" spans="2:10" ht="17.25" customHeight="1" x14ac:dyDescent="0.45">
      <c r="B40" s="100"/>
      <c r="C40" s="147">
        <v>42.3</v>
      </c>
      <c r="D40" s="147">
        <v>65.7</v>
      </c>
      <c r="E40" s="147"/>
      <c r="F40" s="147">
        <v>107.3</v>
      </c>
      <c r="G40" s="147">
        <v>81.3</v>
      </c>
      <c r="H40" s="147">
        <v>46.3</v>
      </c>
      <c r="I40" s="147">
        <v>58.2</v>
      </c>
      <c r="J40" s="148">
        <v>63.7</v>
      </c>
    </row>
    <row r="41" spans="2:10" ht="17.25" customHeight="1" x14ac:dyDescent="0.45">
      <c r="B41" s="100" t="s">
        <v>579</v>
      </c>
      <c r="C41" s="135">
        <v>1891.4</v>
      </c>
      <c r="D41" s="135">
        <v>7583.6</v>
      </c>
      <c r="E41" s="135"/>
      <c r="F41" s="135">
        <v>921.7</v>
      </c>
      <c r="G41" s="135">
        <v>367.4</v>
      </c>
      <c r="H41" s="135">
        <v>62613.3</v>
      </c>
      <c r="I41" s="135">
        <v>4028.3</v>
      </c>
      <c r="J41" s="143">
        <v>149.1</v>
      </c>
    </row>
    <row r="42" spans="2:10" ht="17.25" customHeight="1" x14ac:dyDescent="0.45">
      <c r="B42" s="100"/>
      <c r="C42" s="147">
        <v>41.3</v>
      </c>
      <c r="D42" s="147">
        <v>61.1</v>
      </c>
      <c r="E42" s="147"/>
      <c r="F42" s="147">
        <v>62.8</v>
      </c>
      <c r="G42" s="147">
        <v>68.8</v>
      </c>
      <c r="H42" s="147">
        <v>44.4</v>
      </c>
      <c r="I42" s="147">
        <v>82.1</v>
      </c>
      <c r="J42" s="148">
        <v>46</v>
      </c>
    </row>
    <row r="43" spans="2:10" ht="17.25" customHeight="1" x14ac:dyDescent="0.45">
      <c r="B43" s="100" t="s">
        <v>580</v>
      </c>
      <c r="C43" s="135">
        <v>1894.1</v>
      </c>
      <c r="D43" s="135">
        <v>7578.8</v>
      </c>
      <c r="E43" s="135"/>
      <c r="F43" s="135">
        <v>887.2</v>
      </c>
      <c r="G43" s="135">
        <v>497.5</v>
      </c>
      <c r="H43" s="135">
        <v>63794.3</v>
      </c>
      <c r="I43" s="135">
        <v>3865</v>
      </c>
      <c r="J43" s="143">
        <v>151</v>
      </c>
    </row>
    <row r="44" spans="2:10" ht="17.25" customHeight="1" thickBot="1" x14ac:dyDescent="0.5">
      <c r="B44" s="101"/>
      <c r="C44" s="138">
        <v>25.9</v>
      </c>
      <c r="D44" s="138">
        <v>57.5</v>
      </c>
      <c r="E44" s="138"/>
      <c r="F44" s="138">
        <v>53.2</v>
      </c>
      <c r="G44" s="138">
        <v>77.7</v>
      </c>
      <c r="H44" s="138">
        <v>42.5</v>
      </c>
      <c r="I44" s="138">
        <v>68</v>
      </c>
      <c r="J44" s="146">
        <v>48.3</v>
      </c>
    </row>
    <row r="45" spans="2:10" ht="48.75" customHeight="1" x14ac:dyDescent="0.4">
      <c r="B45" s="1177" t="s">
        <v>364</v>
      </c>
      <c r="C45" s="1177"/>
      <c r="D45" s="1177"/>
      <c r="E45" s="1177"/>
      <c r="F45" s="1177"/>
      <c r="G45" s="1177"/>
      <c r="H45" s="1177"/>
      <c r="I45" s="1177"/>
      <c r="J45" s="1177"/>
    </row>
    <row r="46" spans="2:10" ht="17.25" customHeight="1" x14ac:dyDescent="0.25">
      <c r="B46" s="1088" t="s">
        <v>299</v>
      </c>
      <c r="C46" s="1102"/>
      <c r="D46" s="1102"/>
      <c r="E46" s="1102"/>
      <c r="F46" s="1102"/>
      <c r="G46" s="1102"/>
      <c r="H46" s="1102"/>
      <c r="I46" s="1102"/>
      <c r="J46" s="1102"/>
    </row>
    <row r="47" spans="2:10" ht="17.25" customHeight="1" x14ac:dyDescent="0.25">
      <c r="B47" s="671" t="s">
        <v>300</v>
      </c>
      <c r="C47" s="671"/>
      <c r="D47" s="671"/>
      <c r="E47" s="671"/>
      <c r="F47" s="671"/>
      <c r="G47" s="671"/>
      <c r="H47" s="671"/>
      <c r="I47" s="671"/>
      <c r="J47" s="671"/>
    </row>
    <row r="48" spans="2:10" ht="15.75" customHeight="1" x14ac:dyDescent="0.25">
      <c r="B48" s="1168" t="s">
        <v>487</v>
      </c>
      <c r="C48" s="1169"/>
      <c r="D48" s="1169"/>
      <c r="E48" s="1169"/>
      <c r="F48" s="1169"/>
      <c r="G48" s="1169"/>
      <c r="H48" s="1169"/>
      <c r="I48" s="1169"/>
      <c r="J48" s="1169"/>
    </row>
    <row r="49" spans="2:11" ht="15.75" customHeight="1" x14ac:dyDescent="0.25">
      <c r="B49" s="828"/>
      <c r="C49" s="831"/>
      <c r="D49" s="831"/>
      <c r="E49" s="831"/>
      <c r="F49" s="831"/>
      <c r="G49" s="831"/>
      <c r="H49" s="831"/>
      <c r="I49" s="831"/>
      <c r="J49" s="831"/>
    </row>
    <row r="50" spans="2:11" ht="15" customHeight="1" x14ac:dyDescent="0.25">
      <c r="B50" s="828"/>
      <c r="C50" s="831"/>
      <c r="D50" s="831"/>
      <c r="E50" s="831"/>
      <c r="F50" s="831"/>
      <c r="G50" s="831"/>
      <c r="H50" s="831"/>
      <c r="I50" s="831"/>
      <c r="J50" s="831"/>
    </row>
    <row r="51" spans="2:11" ht="18.75" customHeight="1" x14ac:dyDescent="0.45">
      <c r="B51" s="671"/>
      <c r="C51" s="671"/>
      <c r="D51" s="671"/>
      <c r="E51" s="671"/>
      <c r="F51" s="671"/>
      <c r="G51" s="671"/>
      <c r="H51" s="671"/>
      <c r="I51" s="671"/>
      <c r="J51" s="55" t="s">
        <v>326</v>
      </c>
    </row>
    <row r="52" spans="2:11" ht="18.75" customHeight="1" x14ac:dyDescent="0.45">
      <c r="B52" s="671"/>
      <c r="C52" s="671"/>
      <c r="D52" s="671"/>
      <c r="E52" s="671"/>
      <c r="F52" s="671"/>
      <c r="G52" s="671"/>
      <c r="H52" s="671"/>
      <c r="I52" s="671"/>
      <c r="J52" s="55" t="s">
        <v>576</v>
      </c>
    </row>
    <row r="53" spans="2:11" ht="16.5" customHeight="1" x14ac:dyDescent="0.45">
      <c r="B53" s="671"/>
      <c r="C53" s="671"/>
      <c r="D53" s="671"/>
      <c r="E53" s="671"/>
      <c r="F53" s="671"/>
      <c r="G53" s="671"/>
      <c r="H53" s="671"/>
      <c r="I53" s="671"/>
      <c r="J53" s="55" t="s">
        <v>327</v>
      </c>
    </row>
    <row r="54" spans="2:11" ht="16.5" customHeight="1" x14ac:dyDescent="0.25">
      <c r="B54" s="671"/>
      <c r="C54" s="671"/>
      <c r="D54" s="671"/>
      <c r="E54" s="671"/>
      <c r="F54" s="671"/>
      <c r="G54" s="671"/>
      <c r="H54" s="671"/>
      <c r="I54" s="671"/>
      <c r="J54" s="66">
        <v>22</v>
      </c>
    </row>
    <row r="55" spans="2:11" ht="16.5" customHeight="1" x14ac:dyDescent="0.4">
      <c r="B55" s="818"/>
      <c r="C55" s="818"/>
      <c r="D55" s="818"/>
      <c r="E55" s="818"/>
      <c r="F55" s="818"/>
      <c r="G55" s="818"/>
      <c r="H55" s="818"/>
      <c r="I55" s="818"/>
      <c r="J55" s="818"/>
    </row>
    <row r="56" spans="2:11" ht="16.5" customHeight="1" x14ac:dyDescent="0.45">
      <c r="B56" s="818"/>
      <c r="C56" s="818"/>
      <c r="D56" s="818"/>
      <c r="E56" s="818"/>
      <c r="F56" s="818"/>
      <c r="G56" s="818"/>
      <c r="H56" s="818"/>
      <c r="I56" s="818"/>
      <c r="J56" s="818"/>
      <c r="K56" s="348"/>
    </row>
  </sheetData>
  <mergeCells count="12">
    <mergeCell ref="B48:J48"/>
    <mergeCell ref="B3:B4"/>
    <mergeCell ref="C3:D3"/>
    <mergeCell ref="E3:E4"/>
    <mergeCell ref="F3:G3"/>
    <mergeCell ref="H3:H4"/>
    <mergeCell ref="I3:J3"/>
    <mergeCell ref="D5:H5"/>
    <mergeCell ref="D14:H14"/>
    <mergeCell ref="D30:H30"/>
    <mergeCell ref="B45:J45"/>
    <mergeCell ref="B46:J46"/>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2BFF6-2460-4574-8001-C22D71E95153}">
  <dimension ref="B1:J54"/>
  <sheetViews>
    <sheetView rightToLeft="1" view="pageBreakPreview" topLeftCell="A25" zoomScale="110" zoomScaleNormal="100" zoomScaleSheetLayoutView="110" workbookViewId="0">
      <selection activeCell="D28" sqref="D28"/>
    </sheetView>
  </sheetViews>
  <sheetFormatPr defaultRowHeight="15" x14ac:dyDescent="0.25"/>
  <cols>
    <col min="1" max="1" width="3.125" customWidth="1"/>
    <col min="2" max="2" width="10.625" customWidth="1"/>
    <col min="3" max="3" width="14.875" customWidth="1"/>
    <col min="4" max="4" width="15.375" customWidth="1"/>
    <col min="5" max="5" width="13.125" customWidth="1"/>
    <col min="6" max="6" width="13.625" customWidth="1"/>
    <col min="7" max="7" width="1.75" customWidth="1"/>
    <col min="8" max="8" width="14.875" customWidth="1"/>
    <col min="9" max="9" width="17" customWidth="1"/>
    <col min="10" max="10" width="3.75" customWidth="1"/>
  </cols>
  <sheetData>
    <row r="1" spans="2:9" ht="15.75" thickBot="1" x14ac:dyDescent="0.3"/>
    <row r="2" spans="2:9" ht="24.75" thickBot="1" x14ac:dyDescent="0.65">
      <c r="B2" s="1146" t="s">
        <v>301</v>
      </c>
      <c r="C2" s="1147"/>
      <c r="D2" s="1147"/>
      <c r="E2" s="8"/>
      <c r="F2" s="8"/>
      <c r="G2" s="8"/>
      <c r="H2" s="8"/>
      <c r="I2" s="9" t="s">
        <v>11</v>
      </c>
    </row>
    <row r="3" spans="2:9" ht="20.25" thickBot="1" x14ac:dyDescent="0.3">
      <c r="B3" s="1049"/>
      <c r="C3" s="1043" t="s">
        <v>132</v>
      </c>
      <c r="D3" s="1043" t="s">
        <v>133</v>
      </c>
      <c r="E3" s="1045" t="s">
        <v>137</v>
      </c>
      <c r="F3" s="1045"/>
      <c r="G3" s="1045"/>
      <c r="H3" s="1045" t="s">
        <v>601</v>
      </c>
      <c r="I3" s="1072"/>
    </row>
    <row r="4" spans="2:9" ht="19.5" thickBot="1" x14ac:dyDescent="0.3">
      <c r="B4" s="1050"/>
      <c r="C4" s="1044"/>
      <c r="D4" s="1044"/>
      <c r="E4" s="833" t="s">
        <v>134</v>
      </c>
      <c r="F4" s="833" t="s">
        <v>135</v>
      </c>
      <c r="G4" s="1055"/>
      <c r="H4" s="833" t="s">
        <v>124</v>
      </c>
      <c r="I4" s="178" t="s">
        <v>136</v>
      </c>
    </row>
    <row r="5" spans="2:9" ht="18.75" x14ac:dyDescent="0.45">
      <c r="B5" s="88"/>
      <c r="C5" s="78"/>
      <c r="D5" s="1051" t="s">
        <v>118</v>
      </c>
      <c r="E5" s="1051"/>
      <c r="F5" s="1051"/>
      <c r="G5" s="819"/>
      <c r="H5" s="78"/>
      <c r="I5" s="79"/>
    </row>
    <row r="6" spans="2:9" ht="18.75" x14ac:dyDescent="0.45">
      <c r="B6" s="224">
        <v>1398</v>
      </c>
      <c r="C6" s="252">
        <v>717.5</v>
      </c>
      <c r="D6" s="241">
        <v>90</v>
      </c>
      <c r="E6" s="252">
        <v>2604.6999999999998</v>
      </c>
      <c r="F6" s="252">
        <v>222.4</v>
      </c>
      <c r="G6" s="252"/>
      <c r="H6" s="252">
        <v>636.29999999999995</v>
      </c>
      <c r="I6" s="253">
        <v>470.6</v>
      </c>
    </row>
    <row r="7" spans="2:9" ht="18.75" x14ac:dyDescent="0.45">
      <c r="B7" s="224"/>
      <c r="C7" s="144">
        <v>9.1</v>
      </c>
      <c r="D7" s="144">
        <v>1.8</v>
      </c>
      <c r="E7" s="144">
        <v>33.700000000000003</v>
      </c>
      <c r="F7" s="144">
        <v>204.7</v>
      </c>
      <c r="G7" s="144"/>
      <c r="H7" s="144">
        <v>-29.6</v>
      </c>
      <c r="I7" s="145">
        <v>-1.5</v>
      </c>
    </row>
    <row r="8" spans="2:9" ht="18.75" x14ac:dyDescent="0.45">
      <c r="B8" s="224">
        <v>1399</v>
      </c>
      <c r="C8" s="261">
        <v>815</v>
      </c>
      <c r="D8" s="310">
        <v>67.599999999999994</v>
      </c>
      <c r="E8" s="261">
        <v>3549.8</v>
      </c>
      <c r="F8" s="261">
        <v>236.5</v>
      </c>
      <c r="G8" s="261"/>
      <c r="H8" s="261">
        <v>722.5</v>
      </c>
      <c r="I8" s="265">
        <v>448.9</v>
      </c>
    </row>
    <row r="9" spans="2:9" ht="18.75" x14ac:dyDescent="0.45">
      <c r="B9" s="224"/>
      <c r="C9" s="344">
        <v>13.6</v>
      </c>
      <c r="D9" s="344">
        <v>-24.9</v>
      </c>
      <c r="E9" s="344">
        <v>36.299999999999997</v>
      </c>
      <c r="F9" s="344">
        <v>6.3</v>
      </c>
      <c r="G9" s="344"/>
      <c r="H9" s="344">
        <v>13.5</v>
      </c>
      <c r="I9" s="345">
        <v>-4.5999999999999996</v>
      </c>
    </row>
    <row r="10" spans="2:9" ht="18.75" x14ac:dyDescent="0.45">
      <c r="B10" s="198">
        <v>1400</v>
      </c>
      <c r="C10" s="620">
        <v>991.3</v>
      </c>
      <c r="D10" s="307">
        <v>111.1</v>
      </c>
      <c r="E10" s="620">
        <v>4958.6000000000004</v>
      </c>
      <c r="F10" s="620">
        <v>105.7</v>
      </c>
      <c r="G10" s="620"/>
      <c r="H10" s="620">
        <v>971.1</v>
      </c>
      <c r="I10" s="621">
        <v>492.3</v>
      </c>
    </row>
    <row r="11" spans="2:9" ht="18.75" x14ac:dyDescent="0.45">
      <c r="B11" s="254"/>
      <c r="C11" s="344">
        <v>21.6</v>
      </c>
      <c r="D11" s="344">
        <v>64.3</v>
      </c>
      <c r="E11" s="344">
        <v>39.700000000000003</v>
      </c>
      <c r="F11" s="344">
        <v>-55.3</v>
      </c>
      <c r="G11" s="344"/>
      <c r="H11" s="344">
        <v>34.4</v>
      </c>
      <c r="I11" s="345">
        <v>9.6999999999999993</v>
      </c>
    </row>
    <row r="12" spans="2:9" ht="18.75" x14ac:dyDescent="0.45">
      <c r="B12" s="224">
        <v>1401</v>
      </c>
      <c r="C12" s="252">
        <v>1481</v>
      </c>
      <c r="D12" s="241">
        <v>193.8</v>
      </c>
      <c r="E12" s="252">
        <v>7082.3</v>
      </c>
      <c r="F12" s="252">
        <v>97.7</v>
      </c>
      <c r="G12" s="252"/>
      <c r="H12" s="252">
        <v>2864.8</v>
      </c>
      <c r="I12" s="621">
        <v>1047.5999999999999</v>
      </c>
    </row>
    <row r="13" spans="2:9" ht="19.5" thickBot="1" x14ac:dyDescent="0.5">
      <c r="B13" s="82"/>
      <c r="C13" s="935">
        <v>49.4</v>
      </c>
      <c r="D13" s="935">
        <v>74.400000000000006</v>
      </c>
      <c r="E13" s="935">
        <v>42.8</v>
      </c>
      <c r="F13" s="935">
        <v>-7.6</v>
      </c>
      <c r="G13" s="935"/>
      <c r="H13" s="935">
        <v>195</v>
      </c>
      <c r="I13" s="145">
        <v>112.8</v>
      </c>
    </row>
    <row r="14" spans="2:9" ht="18.75" x14ac:dyDescent="0.45">
      <c r="B14" s="88"/>
      <c r="C14" s="826"/>
      <c r="D14" s="1073" t="s">
        <v>118</v>
      </c>
      <c r="E14" s="1073"/>
      <c r="F14" s="1073"/>
      <c r="G14" s="825"/>
      <c r="H14" s="826"/>
      <c r="I14" s="619"/>
    </row>
    <row r="15" spans="2:9" ht="18.75" x14ac:dyDescent="0.45">
      <c r="B15" s="95">
        <v>1400</v>
      </c>
      <c r="C15" s="308"/>
      <c r="D15" s="308"/>
      <c r="E15" s="308"/>
      <c r="F15" s="308"/>
      <c r="G15" s="308"/>
      <c r="H15" s="308"/>
      <c r="I15" s="309"/>
    </row>
    <row r="16" spans="2:9" ht="18.75" x14ac:dyDescent="0.45">
      <c r="B16" s="198" t="s">
        <v>3</v>
      </c>
      <c r="C16" s="372">
        <v>991.3</v>
      </c>
      <c r="D16" s="372">
        <v>111.1</v>
      </c>
      <c r="E16" s="372">
        <v>4958.6000000000004</v>
      </c>
      <c r="F16" s="372">
        <v>105.7</v>
      </c>
      <c r="G16" s="372"/>
      <c r="H16" s="372">
        <v>971.1</v>
      </c>
      <c r="I16" s="265">
        <v>492.3</v>
      </c>
    </row>
    <row r="17" spans="2:9" ht="18.75" x14ac:dyDescent="0.45">
      <c r="B17" s="254"/>
      <c r="C17" s="399">
        <v>21.6</v>
      </c>
      <c r="D17" s="399">
        <v>64.3</v>
      </c>
      <c r="E17" s="399">
        <v>39.700000000000003</v>
      </c>
      <c r="F17" s="399">
        <v>-55.3</v>
      </c>
      <c r="G17" s="399"/>
      <c r="H17" s="399">
        <v>34.4</v>
      </c>
      <c r="I17" s="309">
        <v>9.6999999999999993</v>
      </c>
    </row>
    <row r="18" spans="2:9" ht="18.75" x14ac:dyDescent="0.45">
      <c r="B18" s="423">
        <v>1401</v>
      </c>
      <c r="C18" s="424"/>
      <c r="D18" s="424"/>
      <c r="E18" s="424"/>
      <c r="F18" s="424"/>
      <c r="G18" s="424"/>
      <c r="H18" s="425"/>
      <c r="I18" s="426"/>
    </row>
    <row r="19" spans="2:9" ht="18.75" x14ac:dyDescent="0.45">
      <c r="B19" s="235" t="s">
        <v>0</v>
      </c>
      <c r="C19" s="372">
        <v>991.3</v>
      </c>
      <c r="D19" s="372">
        <v>114</v>
      </c>
      <c r="E19" s="372">
        <v>5345</v>
      </c>
      <c r="F19" s="372">
        <v>84</v>
      </c>
      <c r="G19" s="372"/>
      <c r="H19" s="372">
        <v>971.2</v>
      </c>
      <c r="I19" s="265">
        <v>479</v>
      </c>
    </row>
    <row r="20" spans="2:9" ht="18.75" x14ac:dyDescent="0.45">
      <c r="B20" s="254"/>
      <c r="C20" s="344">
        <v>0</v>
      </c>
      <c r="D20" s="344">
        <v>2.6</v>
      </c>
      <c r="E20" s="344">
        <v>7.8</v>
      </c>
      <c r="F20" s="344">
        <v>-20.5</v>
      </c>
      <c r="G20" s="344"/>
      <c r="H20" s="344">
        <v>0</v>
      </c>
      <c r="I20" s="309">
        <v>-2.7</v>
      </c>
    </row>
    <row r="21" spans="2:9" ht="18.75" x14ac:dyDescent="0.45">
      <c r="B21" s="933" t="s">
        <v>2</v>
      </c>
      <c r="C21" s="938">
        <v>1039.4000000000001</v>
      </c>
      <c r="D21" s="938">
        <v>105</v>
      </c>
      <c r="E21" s="938">
        <v>5834.4</v>
      </c>
      <c r="F21" s="938">
        <v>49.7</v>
      </c>
      <c r="G21" s="938"/>
      <c r="H21" s="938">
        <v>1057.9000000000001</v>
      </c>
      <c r="I21" s="930">
        <v>602.29999999999995</v>
      </c>
    </row>
    <row r="22" spans="2:9" ht="18.75" x14ac:dyDescent="0.45">
      <c r="B22" s="224"/>
      <c r="C22" s="144">
        <v>4.9000000000000004</v>
      </c>
      <c r="D22" s="144">
        <v>-5.5</v>
      </c>
      <c r="E22" s="144">
        <v>17.7</v>
      </c>
      <c r="F22" s="144">
        <v>-53</v>
      </c>
      <c r="G22" s="144"/>
      <c r="H22" s="144">
        <v>8.9</v>
      </c>
      <c r="I22" s="145">
        <v>22.3</v>
      </c>
    </row>
    <row r="23" spans="2:9" ht="18.75" x14ac:dyDescent="0.45">
      <c r="B23" s="224" t="s">
        <v>1</v>
      </c>
      <c r="C23" s="252">
        <v>1131.2</v>
      </c>
      <c r="D23" s="252">
        <v>86</v>
      </c>
      <c r="E23" s="252">
        <v>6465.9</v>
      </c>
      <c r="F23" s="252">
        <v>94.2</v>
      </c>
      <c r="G23" s="252"/>
      <c r="H23" s="252">
        <v>1985.3</v>
      </c>
      <c r="I23" s="253">
        <v>738.3</v>
      </c>
    </row>
    <row r="24" spans="2:9" ht="18.75" x14ac:dyDescent="0.45">
      <c r="B24" s="224"/>
      <c r="C24" s="144">
        <v>14.1</v>
      </c>
      <c r="D24" s="144">
        <v>-22.6</v>
      </c>
      <c r="E24" s="144">
        <v>30.4</v>
      </c>
      <c r="F24" s="144">
        <v>-10.9</v>
      </c>
      <c r="G24" s="144"/>
      <c r="H24" s="144">
        <v>104.4</v>
      </c>
      <c r="I24" s="145">
        <v>50</v>
      </c>
    </row>
    <row r="25" spans="2:9" ht="18.75" x14ac:dyDescent="0.45">
      <c r="B25" s="224" t="s">
        <v>3</v>
      </c>
      <c r="C25" s="252">
        <v>1481</v>
      </c>
      <c r="D25" s="252">
        <v>193.8</v>
      </c>
      <c r="E25" s="252">
        <v>7082.3</v>
      </c>
      <c r="F25" s="252">
        <v>97.7</v>
      </c>
      <c r="G25" s="252"/>
      <c r="H25" s="252">
        <v>2864.8</v>
      </c>
      <c r="I25" s="253">
        <v>1047.5999999999999</v>
      </c>
    </row>
    <row r="26" spans="2:9" ht="18.75" x14ac:dyDescent="0.45">
      <c r="B26" s="224"/>
      <c r="C26" s="144">
        <v>49.4</v>
      </c>
      <c r="D26" s="144">
        <v>74.400000000000006</v>
      </c>
      <c r="E26" s="144">
        <v>42.8</v>
      </c>
      <c r="F26" s="144">
        <v>-7.6</v>
      </c>
      <c r="G26" s="144"/>
      <c r="H26" s="144">
        <v>195</v>
      </c>
      <c r="I26" s="145">
        <v>112.8</v>
      </c>
    </row>
    <row r="27" spans="2:9" ht="18.75" x14ac:dyDescent="0.45">
      <c r="B27" s="1004">
        <v>1402</v>
      </c>
      <c r="C27" s="1003"/>
      <c r="D27" s="723"/>
      <c r="E27" s="723"/>
      <c r="F27" s="723"/>
      <c r="G27" s="723"/>
      <c r="H27" s="723"/>
      <c r="I27" s="720"/>
    </row>
    <row r="28" spans="2:9" ht="18.75" x14ac:dyDescent="0.45">
      <c r="B28" s="813" t="s">
        <v>367</v>
      </c>
      <c r="C28" s="112">
        <v>1481</v>
      </c>
      <c r="D28" s="112">
        <v>214.5</v>
      </c>
      <c r="E28" s="112">
        <v>7454.2</v>
      </c>
      <c r="F28" s="112">
        <v>212.6</v>
      </c>
      <c r="G28" s="112"/>
      <c r="H28" s="112">
        <v>2995.7</v>
      </c>
      <c r="I28" s="143">
        <v>937.6</v>
      </c>
    </row>
    <row r="29" spans="2:9" ht="19.5" thickBot="1" x14ac:dyDescent="0.5">
      <c r="B29" s="721"/>
      <c r="C29" s="138">
        <v>0</v>
      </c>
      <c r="D29" s="138">
        <v>10.7</v>
      </c>
      <c r="E29" s="138">
        <v>5.3</v>
      </c>
      <c r="F29" s="138">
        <v>117.6</v>
      </c>
      <c r="G29" s="138"/>
      <c r="H29" s="138">
        <v>4.5999999999999996</v>
      </c>
      <c r="I29" s="146">
        <v>-10.5</v>
      </c>
    </row>
    <row r="30" spans="2:9" ht="18.75" x14ac:dyDescent="0.45">
      <c r="B30" s="88"/>
      <c r="C30" s="826"/>
      <c r="D30" s="1073" t="s">
        <v>119</v>
      </c>
      <c r="E30" s="1073"/>
      <c r="F30" s="1073"/>
      <c r="G30" s="825"/>
      <c r="H30" s="826"/>
      <c r="I30" s="619"/>
    </row>
    <row r="31" spans="2:9" ht="18.75" x14ac:dyDescent="0.45">
      <c r="B31" s="95">
        <v>1401</v>
      </c>
      <c r="C31" s="308"/>
      <c r="D31" s="308"/>
      <c r="E31" s="308"/>
      <c r="F31" s="308"/>
      <c r="G31" s="308"/>
      <c r="H31" s="308"/>
      <c r="I31" s="309"/>
    </row>
    <row r="32" spans="2:9" ht="18.75" x14ac:dyDescent="0.45">
      <c r="B32" s="636" t="s">
        <v>483</v>
      </c>
      <c r="C32" s="869">
        <v>1160.5</v>
      </c>
      <c r="D32" s="869">
        <v>93.5</v>
      </c>
      <c r="E32" s="285">
        <v>6604.9</v>
      </c>
      <c r="F32" s="285">
        <v>97.6</v>
      </c>
      <c r="G32" s="285"/>
      <c r="H32" s="285">
        <v>2182.9</v>
      </c>
      <c r="I32" s="930">
        <v>889.5</v>
      </c>
    </row>
    <row r="33" spans="2:10" ht="18.75" x14ac:dyDescent="0.45">
      <c r="B33" s="224"/>
      <c r="C33" s="144">
        <v>36.299999999999997</v>
      </c>
      <c r="D33" s="144">
        <v>-7.2</v>
      </c>
      <c r="E33" s="144">
        <v>38.799999999999997</v>
      </c>
      <c r="F33" s="144">
        <v>16.7</v>
      </c>
      <c r="G33" s="144"/>
      <c r="H33" s="144">
        <v>87.3</v>
      </c>
      <c r="I33" s="145">
        <v>51.5</v>
      </c>
    </row>
    <row r="34" spans="2:10" ht="18.75" x14ac:dyDescent="0.45">
      <c r="B34" s="224" t="s">
        <v>484</v>
      </c>
      <c r="C34" s="241">
        <v>1229.0999999999999</v>
      </c>
      <c r="D34" s="252">
        <v>109.2</v>
      </c>
      <c r="E34" s="252">
        <v>6837.2</v>
      </c>
      <c r="F34" s="241">
        <v>65.2</v>
      </c>
      <c r="G34" s="241"/>
      <c r="H34" s="241">
        <v>2521.1</v>
      </c>
      <c r="I34" s="930">
        <v>919.6</v>
      </c>
    </row>
    <row r="35" spans="2:10" ht="18.75" x14ac:dyDescent="0.45">
      <c r="B35" s="224"/>
      <c r="C35" s="144">
        <v>39.5</v>
      </c>
      <c r="D35" s="144">
        <v>9.5</v>
      </c>
      <c r="E35" s="144">
        <v>40.4</v>
      </c>
      <c r="F35" s="144">
        <v>-22.7</v>
      </c>
      <c r="G35" s="144"/>
      <c r="H35" s="144">
        <v>94.2</v>
      </c>
      <c r="I35" s="145">
        <v>63.6</v>
      </c>
    </row>
    <row r="36" spans="2:10" ht="18.75" x14ac:dyDescent="0.45">
      <c r="B36" s="224" t="s">
        <v>485</v>
      </c>
      <c r="C36" s="252">
        <v>1481</v>
      </c>
      <c r="D36" s="252">
        <v>193.8</v>
      </c>
      <c r="E36" s="252">
        <v>7082.3</v>
      </c>
      <c r="F36" s="252">
        <v>97.7</v>
      </c>
      <c r="G36" s="252"/>
      <c r="H36" s="252">
        <v>2864.8</v>
      </c>
      <c r="I36" s="930">
        <v>1047.5999999999999</v>
      </c>
    </row>
    <row r="37" spans="2:10" ht="18.75" x14ac:dyDescent="0.45">
      <c r="B37" s="331"/>
      <c r="C37" s="873">
        <v>49.4</v>
      </c>
      <c r="D37" s="873">
        <v>74.400000000000006</v>
      </c>
      <c r="E37" s="873">
        <v>42.8</v>
      </c>
      <c r="F37" s="873">
        <v>-7.6</v>
      </c>
      <c r="G37" s="873"/>
      <c r="H37" s="873">
        <v>195</v>
      </c>
      <c r="I37" s="145">
        <v>112.8</v>
      </c>
    </row>
    <row r="38" spans="2:10" ht="18.75" x14ac:dyDescent="0.45">
      <c r="B38" s="724">
        <v>1402</v>
      </c>
      <c r="C38" s="804"/>
      <c r="D38" s="804"/>
      <c r="E38" s="804"/>
      <c r="F38" s="804"/>
      <c r="G38" s="804"/>
      <c r="H38" s="804"/>
      <c r="I38" s="143"/>
    </row>
    <row r="39" spans="2:10" ht="18.75" x14ac:dyDescent="0.45">
      <c r="B39" s="729" t="s">
        <v>578</v>
      </c>
      <c r="C39" s="727">
        <v>1481</v>
      </c>
      <c r="D39" s="727">
        <v>186.2</v>
      </c>
      <c r="E39" s="728">
        <v>7225.2</v>
      </c>
      <c r="F39" s="728">
        <v>223</v>
      </c>
      <c r="G39" s="728"/>
      <c r="H39" s="728">
        <v>2733.4</v>
      </c>
      <c r="I39" s="722">
        <v>821.5</v>
      </c>
    </row>
    <row r="40" spans="2:10" ht="18.75" x14ac:dyDescent="0.45">
      <c r="B40" s="100"/>
      <c r="C40" s="726">
        <v>49.4</v>
      </c>
      <c r="D40" s="726">
        <v>47.4</v>
      </c>
      <c r="E40" s="726">
        <v>42.4</v>
      </c>
      <c r="F40" s="726">
        <v>227.9</v>
      </c>
      <c r="G40" s="726"/>
      <c r="H40" s="726">
        <v>192.1</v>
      </c>
      <c r="I40" s="148">
        <v>65.7</v>
      </c>
    </row>
    <row r="41" spans="2:10" ht="18.75" x14ac:dyDescent="0.45">
      <c r="B41" s="100" t="s">
        <v>579</v>
      </c>
      <c r="C41" s="135">
        <v>1481</v>
      </c>
      <c r="D41" s="112">
        <v>213.4</v>
      </c>
      <c r="E41" s="112">
        <v>7326.1</v>
      </c>
      <c r="F41" s="135">
        <v>332.3</v>
      </c>
      <c r="G41" s="135"/>
      <c r="H41" s="135">
        <v>3287.1</v>
      </c>
      <c r="I41" s="143">
        <v>737.5</v>
      </c>
    </row>
    <row r="42" spans="2:10" ht="18.75" x14ac:dyDescent="0.45">
      <c r="B42" s="100"/>
      <c r="C42" s="147">
        <v>49.4</v>
      </c>
      <c r="D42" s="147">
        <v>81.599999999999994</v>
      </c>
      <c r="E42" s="147">
        <v>41.5</v>
      </c>
      <c r="F42" s="147">
        <v>17.2</v>
      </c>
      <c r="G42" s="147"/>
      <c r="H42" s="147">
        <v>269.7</v>
      </c>
      <c r="I42" s="148">
        <v>51.9</v>
      </c>
    </row>
    <row r="43" spans="2:10" ht="18.75" x14ac:dyDescent="0.45">
      <c r="B43" s="100" t="s">
        <v>580</v>
      </c>
      <c r="C43" s="112">
        <v>1481</v>
      </c>
      <c r="D43" s="112">
        <v>214.5</v>
      </c>
      <c r="E43" s="112">
        <v>7454.2</v>
      </c>
      <c r="F43" s="112">
        <v>212.6</v>
      </c>
      <c r="G43" s="112"/>
      <c r="H43" s="112">
        <v>2995.7</v>
      </c>
      <c r="I43" s="143">
        <v>937.6</v>
      </c>
    </row>
    <row r="44" spans="2:10" ht="19.5" thickBot="1" x14ac:dyDescent="0.5">
      <c r="B44" s="101"/>
      <c r="C44" s="138">
        <v>49.4</v>
      </c>
      <c r="D44" s="138">
        <v>88.2</v>
      </c>
      <c r="E44" s="138">
        <v>39.5</v>
      </c>
      <c r="F44" s="138">
        <v>153.1</v>
      </c>
      <c r="G44" s="138"/>
      <c r="H44" s="138">
        <v>208.5</v>
      </c>
      <c r="I44" s="146">
        <v>95.7</v>
      </c>
    </row>
    <row r="45" spans="2:10" ht="48" customHeight="1" x14ac:dyDescent="0.4">
      <c r="B45" s="1177" t="s">
        <v>363</v>
      </c>
      <c r="C45" s="1177"/>
      <c r="D45" s="1177"/>
      <c r="E45" s="1177"/>
      <c r="F45" s="1177"/>
      <c r="G45" s="1177"/>
      <c r="H45" s="1177"/>
      <c r="I45" s="1177"/>
    </row>
    <row r="46" spans="2:10" ht="17.25" x14ac:dyDescent="0.4">
      <c r="B46" s="818"/>
      <c r="C46" s="818"/>
      <c r="D46" s="818"/>
      <c r="E46" s="818"/>
      <c r="F46" s="818"/>
      <c r="G46" s="818"/>
      <c r="H46" s="818"/>
      <c r="I46" s="818"/>
    </row>
    <row r="47" spans="2:10" ht="15" customHeight="1" x14ac:dyDescent="0.4">
      <c r="B47" s="818"/>
      <c r="C47" s="818"/>
      <c r="D47" s="818"/>
      <c r="E47" s="818"/>
      <c r="F47" s="818"/>
      <c r="G47" s="818"/>
      <c r="H47" s="818"/>
      <c r="I47" s="818"/>
      <c r="J47" s="939"/>
    </row>
    <row r="48" spans="2:10" ht="19.5" customHeight="1" x14ac:dyDescent="0.45">
      <c r="B48" s="818"/>
      <c r="C48" s="818"/>
      <c r="D48" s="818"/>
      <c r="E48" s="818"/>
      <c r="F48" s="818"/>
      <c r="G48" s="818"/>
      <c r="H48" s="818"/>
      <c r="I48" s="985" t="s">
        <v>326</v>
      </c>
    </row>
    <row r="49" spans="2:9" ht="19.5" customHeight="1" x14ac:dyDescent="0.45">
      <c r="B49" s="818"/>
      <c r="C49" s="818"/>
      <c r="D49" s="818"/>
      <c r="E49" s="818"/>
      <c r="F49" s="818"/>
      <c r="G49" s="818"/>
      <c r="H49" s="818"/>
      <c r="I49" s="985" t="s">
        <v>582</v>
      </c>
    </row>
    <row r="50" spans="2:9" ht="19.5" customHeight="1" x14ac:dyDescent="0.45">
      <c r="B50" s="818"/>
      <c r="C50" s="818"/>
      <c r="D50" s="818"/>
      <c r="E50" s="818"/>
      <c r="F50" s="818"/>
      <c r="G50" s="818"/>
      <c r="H50" s="818"/>
      <c r="I50" s="985" t="s">
        <v>327</v>
      </c>
    </row>
    <row r="51" spans="2:9" ht="19.5" customHeight="1" x14ac:dyDescent="0.55000000000000004">
      <c r="B51" s="818"/>
      <c r="C51" s="818"/>
      <c r="D51" s="818"/>
      <c r="E51" s="818"/>
      <c r="F51" s="818"/>
      <c r="G51" s="818"/>
      <c r="H51" s="818"/>
      <c r="I51" s="64">
        <v>23</v>
      </c>
    </row>
    <row r="52" spans="2:9" ht="19.5" customHeight="1" x14ac:dyDescent="0.4">
      <c r="B52" s="1141"/>
      <c r="C52" s="1040"/>
      <c r="D52" s="1040"/>
      <c r="E52" s="1040"/>
      <c r="F52" s="1040"/>
      <c r="G52" s="1040"/>
      <c r="H52" s="1040"/>
      <c r="I52" s="1040"/>
    </row>
    <row r="53" spans="2:9" ht="21" customHeight="1" x14ac:dyDescent="0.4">
      <c r="B53" s="1040"/>
      <c r="C53" s="1040"/>
      <c r="D53" s="1040"/>
      <c r="E53" s="1040"/>
      <c r="F53" s="1040"/>
      <c r="G53" s="1040"/>
      <c r="H53" s="1040"/>
      <c r="I53" s="1040"/>
    </row>
    <row r="54" spans="2:9" x14ac:dyDescent="0.25">
      <c r="B54" s="542"/>
      <c r="C54" s="542"/>
      <c r="D54" s="542"/>
      <c r="E54" s="542"/>
      <c r="F54" s="542"/>
      <c r="G54" s="542"/>
      <c r="H54" s="542"/>
      <c r="I54" s="542"/>
    </row>
  </sheetData>
  <mergeCells count="13">
    <mergeCell ref="B2:D2"/>
    <mergeCell ref="B3:B4"/>
    <mergeCell ref="C3:C4"/>
    <mergeCell ref="D3:D4"/>
    <mergeCell ref="E3:F3"/>
    <mergeCell ref="B53:I53"/>
    <mergeCell ref="H3:I3"/>
    <mergeCell ref="D5:F5"/>
    <mergeCell ref="D14:F14"/>
    <mergeCell ref="D30:F30"/>
    <mergeCell ref="B45:I45"/>
    <mergeCell ref="B52:I52"/>
    <mergeCell ref="G3:G4"/>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E9468-26B4-4DBC-8470-37C87AC660E6}">
  <dimension ref="B1:J53"/>
  <sheetViews>
    <sheetView rightToLeft="1" view="pageBreakPreview" topLeftCell="A22" zoomScaleNormal="100" zoomScaleSheetLayoutView="100" workbookViewId="0">
      <selection activeCell="D51" sqref="D51"/>
    </sheetView>
  </sheetViews>
  <sheetFormatPr defaultRowHeight="15" x14ac:dyDescent="0.25"/>
  <cols>
    <col min="2" max="2" width="17.375" customWidth="1"/>
    <col min="3" max="3" width="22.25" customWidth="1"/>
    <col min="4" max="4" width="20.375" customWidth="1"/>
    <col min="5" max="5" width="21.625" customWidth="1"/>
    <col min="6" max="6" width="3.75" customWidth="1"/>
  </cols>
  <sheetData>
    <row r="1" spans="2:10" ht="15.75" thickBot="1" x14ac:dyDescent="0.3"/>
    <row r="2" spans="2:10" ht="24.75" thickBot="1" x14ac:dyDescent="0.65">
      <c r="B2" s="1027" t="s">
        <v>224</v>
      </c>
      <c r="C2" s="1178"/>
      <c r="D2" s="8"/>
      <c r="E2" s="9" t="s">
        <v>140</v>
      </c>
    </row>
    <row r="3" spans="2:10" ht="63.75" customHeight="1" thickBot="1" x14ac:dyDescent="0.5">
      <c r="B3" s="186"/>
      <c r="C3" s="836" t="s">
        <v>265</v>
      </c>
      <c r="D3" s="836" t="s">
        <v>138</v>
      </c>
      <c r="E3" s="187" t="s">
        <v>139</v>
      </c>
    </row>
    <row r="4" spans="2:10" ht="16.5" customHeight="1" x14ac:dyDescent="0.45">
      <c r="B4" s="88"/>
      <c r="C4" s="1067" t="s">
        <v>118</v>
      </c>
      <c r="D4" s="1069"/>
      <c r="E4" s="79"/>
    </row>
    <row r="5" spans="2:10" ht="16.5" customHeight="1" x14ac:dyDescent="0.45">
      <c r="B5" s="224">
        <v>1398</v>
      </c>
      <c r="C5" s="241">
        <v>8.6</v>
      </c>
      <c r="D5" s="241">
        <v>10.6</v>
      </c>
      <c r="E5" s="127">
        <v>9</v>
      </c>
    </row>
    <row r="6" spans="2:10" ht="16.5" customHeight="1" x14ac:dyDescent="0.45">
      <c r="B6" s="224"/>
      <c r="C6" s="144">
        <v>-14</v>
      </c>
      <c r="D6" s="144">
        <v>8.1999999999999993</v>
      </c>
      <c r="E6" s="145">
        <v>-10</v>
      </c>
    </row>
    <row r="7" spans="2:10" ht="16.5" customHeight="1" x14ac:dyDescent="0.45">
      <c r="B7" s="224">
        <v>1399</v>
      </c>
      <c r="C7" s="241">
        <v>6.2</v>
      </c>
      <c r="D7" s="241">
        <v>8.8000000000000007</v>
      </c>
      <c r="E7" s="127">
        <v>6.7</v>
      </c>
    </row>
    <row r="8" spans="2:10" ht="16.5" customHeight="1" x14ac:dyDescent="0.45">
      <c r="B8" s="224"/>
      <c r="C8" s="144">
        <v>-27.9</v>
      </c>
      <c r="D8" s="144">
        <v>-17</v>
      </c>
      <c r="E8" s="145">
        <v>-25.6</v>
      </c>
    </row>
    <row r="9" spans="2:10" ht="16.5" customHeight="1" x14ac:dyDescent="0.45">
      <c r="B9" s="198">
        <v>1400</v>
      </c>
      <c r="C9" s="310">
        <v>4.8</v>
      </c>
      <c r="D9" s="310">
        <v>10.8</v>
      </c>
      <c r="E9" s="311">
        <v>6.1</v>
      </c>
      <c r="J9" s="45"/>
    </row>
    <row r="10" spans="2:10" ht="16.5" customHeight="1" x14ac:dyDescent="0.45">
      <c r="B10" s="254"/>
      <c r="C10" s="344">
        <v>-22.6</v>
      </c>
      <c r="D10" s="344">
        <v>22.7</v>
      </c>
      <c r="E10" s="345">
        <v>-9</v>
      </c>
    </row>
    <row r="11" spans="2:10" ht="16.5" customHeight="1" x14ac:dyDescent="0.45">
      <c r="B11" s="224">
        <v>1401</v>
      </c>
      <c r="C11" s="241">
        <v>4.4000000000000004</v>
      </c>
      <c r="D11" s="241">
        <v>16.600000000000001</v>
      </c>
      <c r="E11" s="127">
        <v>6.9</v>
      </c>
    </row>
    <row r="12" spans="2:10" ht="16.5" customHeight="1" thickBot="1" x14ac:dyDescent="0.5">
      <c r="B12" s="82"/>
      <c r="C12" s="935">
        <v>-8.3000000000000007</v>
      </c>
      <c r="D12" s="935">
        <v>53.7</v>
      </c>
      <c r="E12" s="936">
        <v>13.1</v>
      </c>
    </row>
    <row r="13" spans="2:10" ht="16.5" customHeight="1" x14ac:dyDescent="0.45">
      <c r="B13" s="88"/>
      <c r="C13" s="1179" t="s">
        <v>118</v>
      </c>
      <c r="D13" s="1180"/>
      <c r="E13" s="126"/>
    </row>
    <row r="14" spans="2:10" ht="16.5" customHeight="1" x14ac:dyDescent="0.45">
      <c r="B14" s="95">
        <v>1400</v>
      </c>
      <c r="C14" s="308"/>
      <c r="D14" s="308"/>
      <c r="E14" s="309"/>
    </row>
    <row r="15" spans="2:10" ht="16.5" customHeight="1" x14ac:dyDescent="0.45">
      <c r="B15" s="198" t="s">
        <v>3</v>
      </c>
      <c r="C15" s="307">
        <v>4.8</v>
      </c>
      <c r="D15" s="307">
        <v>10.8</v>
      </c>
      <c r="E15" s="142">
        <v>6.1</v>
      </c>
    </row>
    <row r="16" spans="2:10" ht="16.5" customHeight="1" x14ac:dyDescent="0.45">
      <c r="B16" s="254"/>
      <c r="C16" s="344">
        <v>-22.6</v>
      </c>
      <c r="D16" s="344">
        <v>22.7</v>
      </c>
      <c r="E16" s="345">
        <v>-9</v>
      </c>
    </row>
    <row r="17" spans="2:5" ht="16.5" customHeight="1" x14ac:dyDescent="0.45">
      <c r="B17" s="254">
        <v>1401</v>
      </c>
      <c r="C17" s="344"/>
      <c r="D17" s="344"/>
      <c r="E17" s="345"/>
    </row>
    <row r="18" spans="2:5" ht="16.5" customHeight="1" x14ac:dyDescent="0.45">
      <c r="B18" s="235" t="s">
        <v>0</v>
      </c>
      <c r="C18" s="307">
        <v>5.6</v>
      </c>
      <c r="D18" s="307">
        <v>18.8</v>
      </c>
      <c r="E18" s="142">
        <v>8.4</v>
      </c>
    </row>
    <row r="19" spans="2:5" ht="16.5" customHeight="1" x14ac:dyDescent="0.45">
      <c r="B19" s="254"/>
      <c r="C19" s="344">
        <v>16.7</v>
      </c>
      <c r="D19" s="344">
        <v>74.099999999999994</v>
      </c>
      <c r="E19" s="345">
        <v>37.700000000000003</v>
      </c>
    </row>
    <row r="20" spans="2:5" ht="16.5" customHeight="1" x14ac:dyDescent="0.45">
      <c r="B20" s="224" t="s">
        <v>2</v>
      </c>
      <c r="C20" s="241">
        <v>5.2</v>
      </c>
      <c r="D20" s="241">
        <v>18.5</v>
      </c>
      <c r="E20" s="127">
        <v>7.8</v>
      </c>
    </row>
    <row r="21" spans="2:5" ht="16.5" customHeight="1" x14ac:dyDescent="0.45">
      <c r="B21" s="224"/>
      <c r="C21" s="144">
        <v>8.3000000000000007</v>
      </c>
      <c r="D21" s="144">
        <v>71.3</v>
      </c>
      <c r="E21" s="145">
        <v>27.9</v>
      </c>
    </row>
    <row r="22" spans="2:5" ht="16.5" customHeight="1" x14ac:dyDescent="0.45">
      <c r="B22" s="224" t="s">
        <v>1</v>
      </c>
      <c r="C22" s="241">
        <v>5.0999999999999996</v>
      </c>
      <c r="D22" s="241">
        <v>20</v>
      </c>
      <c r="E22" s="127">
        <v>7.8</v>
      </c>
    </row>
    <row r="23" spans="2:5" ht="16.5" customHeight="1" x14ac:dyDescent="0.45">
      <c r="B23" s="224"/>
      <c r="C23" s="144">
        <v>6.3</v>
      </c>
      <c r="D23" s="144">
        <v>85.2</v>
      </c>
      <c r="E23" s="145">
        <v>27.9</v>
      </c>
    </row>
    <row r="24" spans="2:5" ht="16.5" customHeight="1" x14ac:dyDescent="0.45">
      <c r="B24" s="224" t="s">
        <v>3</v>
      </c>
      <c r="C24" s="241">
        <v>4.4000000000000004</v>
      </c>
      <c r="D24" s="241">
        <v>16.600000000000001</v>
      </c>
      <c r="E24" s="127">
        <v>6.9</v>
      </c>
    </row>
    <row r="25" spans="2:5" ht="16.5" customHeight="1" x14ac:dyDescent="0.45">
      <c r="B25" s="331"/>
      <c r="C25" s="873">
        <v>-8.3000000000000007</v>
      </c>
      <c r="D25" s="873">
        <v>53.7</v>
      </c>
      <c r="E25" s="937">
        <v>13.1</v>
      </c>
    </row>
    <row r="26" spans="2:5" ht="16.5" customHeight="1" x14ac:dyDescent="0.45">
      <c r="B26" s="100">
        <v>1402</v>
      </c>
      <c r="C26" s="147"/>
      <c r="D26" s="147"/>
      <c r="E26" s="148"/>
    </row>
    <row r="27" spans="2:5" ht="16.5" customHeight="1" x14ac:dyDescent="0.45">
      <c r="B27" s="709" t="s">
        <v>367</v>
      </c>
      <c r="C27" s="135">
        <v>4.9000000000000004</v>
      </c>
      <c r="D27" s="135">
        <v>16.899999999999999</v>
      </c>
      <c r="E27" s="143">
        <v>7.2</v>
      </c>
    </row>
    <row r="28" spans="2:5" ht="16.5" customHeight="1" thickBot="1" x14ac:dyDescent="0.5">
      <c r="B28" s="101"/>
      <c r="C28" s="150">
        <v>11.4</v>
      </c>
      <c r="D28" s="150">
        <v>1.8</v>
      </c>
      <c r="E28" s="151">
        <v>4.3</v>
      </c>
    </row>
    <row r="29" spans="2:5" ht="16.5" customHeight="1" x14ac:dyDescent="0.45">
      <c r="B29" s="88"/>
      <c r="C29" s="1179" t="s">
        <v>119</v>
      </c>
      <c r="D29" s="1180"/>
      <c r="E29" s="126"/>
    </row>
    <row r="30" spans="2:5" ht="16.5" customHeight="1" x14ac:dyDescent="0.45">
      <c r="B30" s="805">
        <v>1401</v>
      </c>
      <c r="C30" s="806"/>
      <c r="D30" s="806"/>
      <c r="E30" s="807"/>
    </row>
    <row r="31" spans="2:5" ht="16.5" customHeight="1" x14ac:dyDescent="0.45">
      <c r="B31" s="636" t="s">
        <v>483</v>
      </c>
      <c r="C31" s="869">
        <v>5</v>
      </c>
      <c r="D31" s="869">
        <v>20.9</v>
      </c>
      <c r="E31" s="896">
        <v>7.9</v>
      </c>
    </row>
    <row r="32" spans="2:5" ht="16.5" customHeight="1" x14ac:dyDescent="0.45">
      <c r="B32" s="224"/>
      <c r="C32" s="144">
        <v>-3.8</v>
      </c>
      <c r="D32" s="144">
        <v>49.3</v>
      </c>
      <c r="E32" s="145">
        <v>11.3</v>
      </c>
    </row>
    <row r="33" spans="2:5" ht="16.5" customHeight="1" x14ac:dyDescent="0.45">
      <c r="B33" s="224" t="s">
        <v>484</v>
      </c>
      <c r="C33" s="241">
        <v>5.6</v>
      </c>
      <c r="D33" s="241">
        <v>22.1</v>
      </c>
      <c r="E33" s="127">
        <v>8.5</v>
      </c>
    </row>
    <row r="34" spans="2:5" ht="16.5" customHeight="1" x14ac:dyDescent="0.45">
      <c r="B34" s="224"/>
      <c r="C34" s="144">
        <v>7.7</v>
      </c>
      <c r="D34" s="144">
        <v>53.5</v>
      </c>
      <c r="E34" s="145">
        <v>19.7</v>
      </c>
    </row>
    <row r="35" spans="2:5" ht="16.5" customHeight="1" x14ac:dyDescent="0.45">
      <c r="B35" s="224" t="s">
        <v>485</v>
      </c>
      <c r="C35" s="241">
        <v>4.4000000000000004</v>
      </c>
      <c r="D35" s="241">
        <v>16.600000000000001</v>
      </c>
      <c r="E35" s="127">
        <v>6.9</v>
      </c>
    </row>
    <row r="36" spans="2:5" ht="16.5" customHeight="1" x14ac:dyDescent="0.45">
      <c r="B36" s="940"/>
      <c r="C36" s="941">
        <v>-8.3000000000000007</v>
      </c>
      <c r="D36" s="941">
        <v>53.7</v>
      </c>
      <c r="E36" s="942">
        <v>13.1</v>
      </c>
    </row>
    <row r="37" spans="2:5" ht="16.5" customHeight="1" x14ac:dyDescent="0.45">
      <c r="B37" s="759">
        <v>1402</v>
      </c>
      <c r="C37" s="761"/>
      <c r="D37" s="761"/>
      <c r="E37" s="760"/>
    </row>
    <row r="38" spans="2:5" ht="16.5" customHeight="1" x14ac:dyDescent="0.45">
      <c r="B38" s="574" t="s">
        <v>578</v>
      </c>
      <c r="C38" s="762">
        <v>4.7</v>
      </c>
      <c r="D38" s="762">
        <v>16.899999999999999</v>
      </c>
      <c r="E38" s="575">
        <v>7.1</v>
      </c>
    </row>
    <row r="39" spans="2:5" ht="16.5" customHeight="1" x14ac:dyDescent="0.45">
      <c r="B39" s="100"/>
      <c r="C39" s="147">
        <v>-9.6</v>
      </c>
      <c r="D39" s="147">
        <v>3</v>
      </c>
      <c r="E39" s="148">
        <v>-9</v>
      </c>
    </row>
    <row r="40" spans="2:5" ht="16.5" customHeight="1" x14ac:dyDescent="0.45">
      <c r="B40" s="100" t="s">
        <v>579</v>
      </c>
      <c r="C40" s="135">
        <v>5.0999999999999996</v>
      </c>
      <c r="D40" s="135">
        <v>15.8</v>
      </c>
      <c r="E40" s="143">
        <v>7.2</v>
      </c>
    </row>
    <row r="41" spans="2:5" ht="16.5" customHeight="1" x14ac:dyDescent="0.45">
      <c r="B41" s="100"/>
      <c r="C41" s="147">
        <v>-12.1</v>
      </c>
      <c r="D41" s="147">
        <v>-9.1999999999999993</v>
      </c>
      <c r="E41" s="148">
        <v>-13.3</v>
      </c>
    </row>
    <row r="42" spans="2:5" ht="16.5" customHeight="1" x14ac:dyDescent="0.45">
      <c r="B42" s="100" t="s">
        <v>580</v>
      </c>
      <c r="C42" s="135">
        <v>4.9000000000000004</v>
      </c>
      <c r="D42" s="135">
        <v>16.899999999999999</v>
      </c>
      <c r="E42" s="143">
        <v>7.2</v>
      </c>
    </row>
    <row r="43" spans="2:5" ht="16.5" customHeight="1" thickBot="1" x14ac:dyDescent="0.5">
      <c r="B43" s="149"/>
      <c r="C43" s="150">
        <v>-12.5</v>
      </c>
      <c r="D43" s="150">
        <v>-10.1</v>
      </c>
      <c r="E43" s="151">
        <v>-14.3</v>
      </c>
    </row>
    <row r="44" spans="2:5" ht="16.5" customHeight="1" x14ac:dyDescent="0.4">
      <c r="B44" s="1053" t="s">
        <v>235</v>
      </c>
      <c r="C44" s="1053"/>
      <c r="D44" s="1053"/>
      <c r="E44" s="1053"/>
    </row>
    <row r="45" spans="2:5" ht="16.5" customHeight="1" x14ac:dyDescent="0.4">
      <c r="B45" s="1040" t="s">
        <v>236</v>
      </c>
      <c r="C45" s="1040"/>
      <c r="D45" s="1040"/>
      <c r="E45" s="1040"/>
    </row>
    <row r="46" spans="2:5" ht="17.25" customHeight="1" x14ac:dyDescent="0.4">
      <c r="B46" s="818"/>
      <c r="C46" s="818"/>
      <c r="D46" s="818"/>
      <c r="E46" s="818"/>
    </row>
    <row r="47" spans="2:5" ht="17.25" customHeight="1" x14ac:dyDescent="0.4">
      <c r="B47" s="818"/>
      <c r="C47" s="818"/>
      <c r="D47" s="818"/>
      <c r="E47" s="818"/>
    </row>
    <row r="48" spans="2:5" ht="18.75" x14ac:dyDescent="0.45">
      <c r="B48" s="818"/>
      <c r="C48" s="818"/>
      <c r="D48" s="818"/>
      <c r="E48" s="987" t="s">
        <v>326</v>
      </c>
    </row>
    <row r="49" spans="2:6" ht="18.75" x14ac:dyDescent="0.45">
      <c r="B49" s="818"/>
      <c r="C49" s="818"/>
      <c r="D49" s="818"/>
      <c r="E49" s="987" t="s">
        <v>582</v>
      </c>
    </row>
    <row r="50" spans="2:6" ht="18.75" x14ac:dyDescent="0.45">
      <c r="B50" s="818"/>
      <c r="C50" s="818"/>
      <c r="D50" s="818"/>
      <c r="E50" s="987" t="s">
        <v>327</v>
      </c>
    </row>
    <row r="51" spans="2:6" ht="21.75" x14ac:dyDescent="0.55000000000000004">
      <c r="B51" s="818"/>
      <c r="C51" s="818"/>
      <c r="D51" s="818"/>
      <c r="E51" s="65">
        <v>24</v>
      </c>
    </row>
    <row r="52" spans="2:6" ht="17.25" x14ac:dyDescent="0.4">
      <c r="B52" s="818"/>
      <c r="C52" s="818"/>
      <c r="D52" s="818"/>
      <c r="E52" s="818"/>
    </row>
    <row r="53" spans="2:6" ht="18" x14ac:dyDescent="0.45">
      <c r="B53" s="818"/>
      <c r="C53" s="818"/>
      <c r="D53" s="818"/>
      <c r="E53" s="818"/>
      <c r="F53" s="348"/>
    </row>
  </sheetData>
  <mergeCells count="6">
    <mergeCell ref="B45:E45"/>
    <mergeCell ref="B2:C2"/>
    <mergeCell ref="C4:D4"/>
    <mergeCell ref="C13:D13"/>
    <mergeCell ref="C29:D29"/>
    <mergeCell ref="B44:E4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M54"/>
  <sheetViews>
    <sheetView rightToLeft="1" view="pageBreakPreview" topLeftCell="A2" zoomScaleNormal="100" zoomScaleSheetLayoutView="100" workbookViewId="0">
      <selection activeCell="E18" sqref="E18"/>
    </sheetView>
  </sheetViews>
  <sheetFormatPr defaultRowHeight="15" x14ac:dyDescent="0.25"/>
  <cols>
    <col min="2" max="2" width="17.625" customWidth="1"/>
    <col min="5" max="5" width="9.375" customWidth="1"/>
    <col min="6" max="6" width="14.375" customWidth="1"/>
    <col min="7" max="7" width="11.375" customWidth="1"/>
    <col min="11" max="11" width="13.375" customWidth="1"/>
    <col min="12" max="12" width="14.875" customWidth="1"/>
    <col min="13" max="13" width="3.75" customWidth="1"/>
  </cols>
  <sheetData>
    <row r="1" spans="2:12" ht="15.75" thickBot="1" x14ac:dyDescent="0.3"/>
    <row r="2" spans="2:12" ht="24.75" thickBot="1" x14ac:dyDescent="0.65">
      <c r="B2" s="10" t="s">
        <v>141</v>
      </c>
      <c r="C2" s="8"/>
      <c r="D2" s="8"/>
      <c r="E2" s="8"/>
      <c r="F2" s="8"/>
      <c r="G2" s="8"/>
      <c r="H2" s="8"/>
      <c r="I2" s="8"/>
      <c r="J2" s="8"/>
      <c r="K2" s="8"/>
      <c r="L2" s="9" t="s">
        <v>11</v>
      </c>
    </row>
    <row r="3" spans="2:12" ht="20.25" thickBot="1" x14ac:dyDescent="0.3">
      <c r="B3" s="1041" t="s">
        <v>218</v>
      </c>
      <c r="C3" s="1045" t="s">
        <v>150</v>
      </c>
      <c r="D3" s="1045"/>
      <c r="E3" s="1045"/>
      <c r="F3" s="1043" t="s">
        <v>144</v>
      </c>
      <c r="G3" s="1045" t="s">
        <v>145</v>
      </c>
      <c r="H3" s="1045" t="s">
        <v>147</v>
      </c>
      <c r="I3" s="1045"/>
      <c r="J3" s="1045"/>
      <c r="K3" s="1043" t="s">
        <v>148</v>
      </c>
      <c r="L3" s="1056" t="s">
        <v>149</v>
      </c>
    </row>
    <row r="4" spans="2:12" ht="50.25" customHeight="1" thickBot="1" x14ac:dyDescent="0.3">
      <c r="B4" s="1082"/>
      <c r="C4" s="472" t="s">
        <v>18</v>
      </c>
      <c r="D4" s="474" t="s">
        <v>142</v>
      </c>
      <c r="E4" s="474" t="s">
        <v>143</v>
      </c>
      <c r="F4" s="1055"/>
      <c r="G4" s="1055"/>
      <c r="H4" s="185" t="s">
        <v>18</v>
      </c>
      <c r="I4" s="474" t="s">
        <v>5</v>
      </c>
      <c r="J4" s="474" t="s">
        <v>146</v>
      </c>
      <c r="K4" s="1055"/>
      <c r="L4" s="1107"/>
    </row>
    <row r="5" spans="2:12" ht="18.75" x14ac:dyDescent="0.45">
      <c r="B5" s="224">
        <v>1398</v>
      </c>
      <c r="C5" s="241">
        <v>2171.8289168240449</v>
      </c>
      <c r="D5" s="241">
        <v>1608.4363042902498</v>
      </c>
      <c r="E5" s="241">
        <v>563.39261253379493</v>
      </c>
      <c r="F5" s="241">
        <v>3367.8749283879556</v>
      </c>
      <c r="G5" s="241">
        <v>-1196.0460115639112</v>
      </c>
      <c r="H5" s="241">
        <v>475.64929007135606</v>
      </c>
      <c r="I5" s="241">
        <v>470.75963671579905</v>
      </c>
      <c r="J5" s="241">
        <v>4.8896533555570061</v>
      </c>
      <c r="K5" s="241">
        <v>506.34686390466902</v>
      </c>
      <c r="L5" s="127">
        <v>-30.697573833313001</v>
      </c>
    </row>
    <row r="6" spans="2:12" ht="18.75" x14ac:dyDescent="0.45">
      <c r="B6" s="224"/>
      <c r="C6" s="340">
        <v>18.13948730556649</v>
      </c>
      <c r="D6" s="340">
        <v>27.216108672529529</v>
      </c>
      <c r="E6" s="340">
        <v>-1.8524275494367402</v>
      </c>
      <c r="F6" s="340">
        <v>21.311887416720026</v>
      </c>
      <c r="G6" s="340"/>
      <c r="H6" s="340">
        <v>-57.117011673681702</v>
      </c>
      <c r="I6" s="340">
        <v>-57.413339225044588</v>
      </c>
      <c r="J6" s="340">
        <v>29.914919329813813</v>
      </c>
      <c r="K6" s="340">
        <v>-3.726372662858239</v>
      </c>
      <c r="L6" s="127"/>
    </row>
    <row r="7" spans="2:12" ht="18.75" x14ac:dyDescent="0.45">
      <c r="B7" s="152">
        <v>1399</v>
      </c>
      <c r="C7" s="241">
        <v>2791.6488577149221</v>
      </c>
      <c r="D7" s="241">
        <v>2067.8113092517415</v>
      </c>
      <c r="E7" s="241">
        <v>723.83754846318107</v>
      </c>
      <c r="F7" s="241">
        <v>4547.0132614463728</v>
      </c>
      <c r="G7" s="241">
        <v>-1755.3644037314505</v>
      </c>
      <c r="H7" s="241">
        <v>402.55198595165598</v>
      </c>
      <c r="I7" s="241">
        <v>387.08941777972399</v>
      </c>
      <c r="J7" s="241">
        <v>15.462568171931991</v>
      </c>
      <c r="K7" s="241">
        <v>774.68510395033593</v>
      </c>
      <c r="L7" s="127">
        <v>-372.13311799867995</v>
      </c>
    </row>
    <row r="8" spans="2:12" ht="18.75" x14ac:dyDescent="0.45">
      <c r="B8" s="152"/>
      <c r="C8" s="342">
        <v>28.539077645087531</v>
      </c>
      <c r="D8" s="342">
        <v>28.560347943911836</v>
      </c>
      <c r="E8" s="342">
        <v>28.478352814709979</v>
      </c>
      <c r="F8" s="342">
        <v>35.011345674372052</v>
      </c>
      <c r="G8" s="342"/>
      <c r="H8" s="340">
        <v>-15.367899342125398</v>
      </c>
      <c r="I8" s="340">
        <v>-17.773447936146525</v>
      </c>
      <c r="J8" s="342">
        <v>216.23035515102623</v>
      </c>
      <c r="K8" s="342">
        <v>52.994944607020926</v>
      </c>
      <c r="L8" s="294"/>
    </row>
    <row r="9" spans="2:12" ht="18.75" x14ac:dyDescent="0.45">
      <c r="B9" s="391">
        <v>1400</v>
      </c>
      <c r="C9" s="241">
        <v>4965.7760889134279</v>
      </c>
      <c r="D9" s="241">
        <v>3258.6047334835689</v>
      </c>
      <c r="E9" s="241">
        <v>1707.171355429859</v>
      </c>
      <c r="F9" s="241">
        <v>8091.7841356609497</v>
      </c>
      <c r="G9" s="241">
        <v>-3126.0080467475223</v>
      </c>
      <c r="H9" s="241">
        <v>2400.2773760873379</v>
      </c>
      <c r="I9" s="241">
        <v>2372.1160566810981</v>
      </c>
      <c r="J9" s="241">
        <v>28.161319406239727</v>
      </c>
      <c r="K9" s="241">
        <v>1409.0206367146297</v>
      </c>
      <c r="L9" s="127">
        <v>991.25673937270813</v>
      </c>
    </row>
    <row r="10" spans="2:12" ht="18.75" x14ac:dyDescent="0.45">
      <c r="B10" s="604"/>
      <c r="C10" s="342">
        <v>77.879681221015659</v>
      </c>
      <c r="D10" s="342">
        <v>57.587141481624258</v>
      </c>
      <c r="E10" s="342">
        <v>135.85006871423673</v>
      </c>
      <c r="F10" s="342">
        <v>77.958225991340299</v>
      </c>
      <c r="G10" s="342"/>
      <c r="H10" s="342">
        <v>496.265193031639</v>
      </c>
      <c r="I10" s="342">
        <v>512.8082938270785</v>
      </c>
      <c r="J10" s="342">
        <v>82.125757462196987</v>
      </c>
      <c r="K10" s="342">
        <v>81.883016664402021</v>
      </c>
      <c r="L10" s="127"/>
    </row>
    <row r="11" spans="2:12" ht="18.75" x14ac:dyDescent="0.45">
      <c r="B11" s="304">
        <v>1401</v>
      </c>
      <c r="C11" s="754" t="s">
        <v>260</v>
      </c>
      <c r="D11" s="754" t="s">
        <v>260</v>
      </c>
      <c r="E11" s="754" t="s">
        <v>260</v>
      </c>
      <c r="F11" s="754" t="s">
        <v>260</v>
      </c>
      <c r="G11" s="754" t="s">
        <v>260</v>
      </c>
      <c r="H11" s="754" t="s">
        <v>260</v>
      </c>
      <c r="I11" s="754" t="s">
        <v>260</v>
      </c>
      <c r="J11" s="754" t="s">
        <v>260</v>
      </c>
      <c r="K11" s="754" t="s">
        <v>260</v>
      </c>
      <c r="L11" s="755" t="s">
        <v>260</v>
      </c>
    </row>
    <row r="12" spans="2:12" ht="19.5" thickBot="1" x14ac:dyDescent="0.5">
      <c r="B12" s="756"/>
      <c r="C12" s="757"/>
      <c r="D12" s="757"/>
      <c r="E12" s="757"/>
      <c r="F12" s="757"/>
      <c r="G12" s="757"/>
      <c r="H12" s="758"/>
      <c r="I12" s="758"/>
      <c r="J12" s="757"/>
      <c r="K12" s="757"/>
      <c r="L12" s="730"/>
    </row>
    <row r="13" spans="2:12" ht="18.75" x14ac:dyDescent="0.45">
      <c r="B13" s="295">
        <v>1400</v>
      </c>
      <c r="C13" s="110"/>
      <c r="D13" s="110"/>
      <c r="E13" s="110"/>
      <c r="F13" s="110"/>
      <c r="G13" s="110"/>
      <c r="H13" s="110"/>
      <c r="I13" s="110"/>
      <c r="J13" s="110"/>
      <c r="K13" s="110"/>
      <c r="L13" s="111"/>
    </row>
    <row r="14" spans="2:12" ht="18.75" x14ac:dyDescent="0.45">
      <c r="B14" s="198" t="s">
        <v>3</v>
      </c>
      <c r="C14" s="241">
        <v>1834.694863710587</v>
      </c>
      <c r="D14" s="241">
        <v>933.18821971963814</v>
      </c>
      <c r="E14" s="241">
        <v>901.50664399094887</v>
      </c>
      <c r="F14" s="241">
        <v>3305.9557828581555</v>
      </c>
      <c r="G14" s="241">
        <v>-1365.4756071475688</v>
      </c>
      <c r="H14" s="241">
        <v>1706.0714364043249</v>
      </c>
      <c r="I14" s="241">
        <v>1691.9610770654879</v>
      </c>
      <c r="J14" s="241">
        <v>14.110359338837043</v>
      </c>
      <c r="K14" s="241">
        <v>680.41326329322976</v>
      </c>
      <c r="L14" s="127">
        <v>1025.658173111095</v>
      </c>
    </row>
    <row r="15" spans="2:12" ht="18.75" x14ac:dyDescent="0.45">
      <c r="B15" s="95"/>
      <c r="C15" s="131">
        <v>55.518647849744895</v>
      </c>
      <c r="D15" s="131">
        <v>8.9895429766471864</v>
      </c>
      <c r="E15" s="131">
        <v>178.66553642362521</v>
      </c>
      <c r="F15" s="131">
        <v>103.43828731145678</v>
      </c>
      <c r="G15" s="131"/>
      <c r="H15" s="131">
        <v>297.81896099537096</v>
      </c>
      <c r="I15" s="131">
        <v>301.36377039913549</v>
      </c>
      <c r="J15" s="131">
        <v>93.207261981699588</v>
      </c>
      <c r="K15" s="131">
        <v>986.64371036644184</v>
      </c>
      <c r="L15" s="127"/>
    </row>
    <row r="16" spans="2:12" ht="18.75" x14ac:dyDescent="0.45">
      <c r="B16" s="198">
        <v>1401</v>
      </c>
      <c r="C16" s="263"/>
      <c r="D16" s="263"/>
      <c r="E16" s="263"/>
      <c r="F16" s="263"/>
      <c r="G16" s="263"/>
      <c r="H16" s="263"/>
      <c r="I16" s="263"/>
      <c r="J16" s="263"/>
      <c r="K16" s="263"/>
      <c r="L16" s="264"/>
    </row>
    <row r="17" spans="2:12" ht="18.75" x14ac:dyDescent="0.45">
      <c r="B17" s="95" t="s">
        <v>0</v>
      </c>
      <c r="C17" s="110" t="s">
        <v>260</v>
      </c>
      <c r="D17" s="110" t="s">
        <v>260</v>
      </c>
      <c r="E17" s="110" t="s">
        <v>260</v>
      </c>
      <c r="F17" s="110" t="s">
        <v>260</v>
      </c>
      <c r="G17" s="110" t="s">
        <v>260</v>
      </c>
      <c r="H17" s="110" t="s">
        <v>260</v>
      </c>
      <c r="I17" s="110" t="s">
        <v>260</v>
      </c>
      <c r="J17" s="110" t="s">
        <v>260</v>
      </c>
      <c r="K17" s="110" t="s">
        <v>260</v>
      </c>
      <c r="L17" s="111" t="s">
        <v>260</v>
      </c>
    </row>
    <row r="18" spans="2:12" ht="18.75" x14ac:dyDescent="0.45">
      <c r="B18" s="95"/>
      <c r="C18" s="110"/>
      <c r="D18" s="110"/>
      <c r="E18" s="110"/>
      <c r="F18" s="110"/>
      <c r="G18" s="110"/>
      <c r="H18" s="110"/>
      <c r="I18" s="110"/>
      <c r="J18" s="110"/>
      <c r="K18" s="110"/>
      <c r="L18" s="111"/>
    </row>
    <row r="19" spans="2:12" ht="18.75" x14ac:dyDescent="0.45">
      <c r="B19" s="170" t="s">
        <v>2</v>
      </c>
      <c r="C19" s="527" t="s">
        <v>260</v>
      </c>
      <c r="D19" s="527" t="s">
        <v>260</v>
      </c>
      <c r="E19" s="527" t="s">
        <v>260</v>
      </c>
      <c r="F19" s="527" t="s">
        <v>260</v>
      </c>
      <c r="G19" s="527" t="s">
        <v>260</v>
      </c>
      <c r="H19" s="527" t="s">
        <v>260</v>
      </c>
      <c r="I19" s="527" t="s">
        <v>260</v>
      </c>
      <c r="J19" s="527" t="s">
        <v>260</v>
      </c>
      <c r="K19" s="527" t="s">
        <v>260</v>
      </c>
      <c r="L19" s="528" t="s">
        <v>260</v>
      </c>
    </row>
    <row r="20" spans="2:12" ht="18.75" x14ac:dyDescent="0.45">
      <c r="B20" s="170"/>
      <c r="C20" s="527"/>
      <c r="D20" s="527"/>
      <c r="E20" s="527"/>
      <c r="F20" s="527"/>
      <c r="G20" s="527"/>
      <c r="H20" s="527"/>
      <c r="I20" s="527"/>
      <c r="J20" s="527"/>
      <c r="K20" s="527"/>
      <c r="L20" s="528"/>
    </row>
    <row r="21" spans="2:12" ht="18.75" x14ac:dyDescent="0.45">
      <c r="B21" s="170" t="s">
        <v>1</v>
      </c>
      <c r="C21" s="527" t="s">
        <v>260</v>
      </c>
      <c r="D21" s="527" t="s">
        <v>260</v>
      </c>
      <c r="E21" s="527" t="s">
        <v>260</v>
      </c>
      <c r="F21" s="527" t="s">
        <v>260</v>
      </c>
      <c r="G21" s="527" t="s">
        <v>260</v>
      </c>
      <c r="H21" s="527" t="s">
        <v>260</v>
      </c>
      <c r="I21" s="527" t="s">
        <v>260</v>
      </c>
      <c r="J21" s="527" t="s">
        <v>260</v>
      </c>
      <c r="K21" s="527" t="s">
        <v>260</v>
      </c>
      <c r="L21" s="528" t="s">
        <v>260</v>
      </c>
    </row>
    <row r="22" spans="2:12" ht="18.75" x14ac:dyDescent="0.45">
      <c r="B22" s="170"/>
      <c r="C22" s="527"/>
      <c r="D22" s="527"/>
      <c r="E22" s="527"/>
      <c r="F22" s="527"/>
      <c r="G22" s="527"/>
      <c r="H22" s="527"/>
      <c r="I22" s="527"/>
      <c r="J22" s="527"/>
      <c r="K22" s="527"/>
      <c r="L22" s="528"/>
    </row>
    <row r="23" spans="2:12" ht="18.75" x14ac:dyDescent="0.45">
      <c r="B23" s="170" t="s">
        <v>3</v>
      </c>
      <c r="C23" s="527" t="s">
        <v>260</v>
      </c>
      <c r="D23" s="527" t="s">
        <v>260</v>
      </c>
      <c r="E23" s="527" t="s">
        <v>260</v>
      </c>
      <c r="F23" s="527" t="s">
        <v>260</v>
      </c>
      <c r="G23" s="527" t="s">
        <v>260</v>
      </c>
      <c r="H23" s="527" t="s">
        <v>260</v>
      </c>
      <c r="I23" s="527" t="s">
        <v>260</v>
      </c>
      <c r="J23" s="527" t="s">
        <v>260</v>
      </c>
      <c r="K23" s="527" t="s">
        <v>260</v>
      </c>
      <c r="L23" s="528" t="s">
        <v>260</v>
      </c>
    </row>
    <row r="24" spans="2:12" ht="18.75" x14ac:dyDescent="0.45">
      <c r="B24" s="170"/>
      <c r="C24" s="527"/>
      <c r="D24" s="527"/>
      <c r="E24" s="527"/>
      <c r="F24" s="527"/>
      <c r="G24" s="527"/>
      <c r="H24" s="527"/>
      <c r="I24" s="527"/>
      <c r="J24" s="527"/>
      <c r="K24" s="527"/>
      <c r="L24" s="528"/>
    </row>
    <row r="25" spans="2:12" ht="18.75" x14ac:dyDescent="0.45">
      <c r="B25" s="572">
        <v>1402</v>
      </c>
      <c r="C25" s="733"/>
      <c r="D25" s="734"/>
      <c r="E25" s="734"/>
      <c r="F25" s="734"/>
      <c r="G25" s="734"/>
      <c r="H25" s="734"/>
      <c r="I25" s="734"/>
      <c r="J25" s="734"/>
      <c r="K25" s="735"/>
      <c r="L25" s="731"/>
    </row>
    <row r="26" spans="2:12" ht="18.75" x14ac:dyDescent="0.45">
      <c r="B26" s="729" t="s">
        <v>367</v>
      </c>
      <c r="C26" s="231" t="s">
        <v>260</v>
      </c>
      <c r="D26" s="231" t="s">
        <v>260</v>
      </c>
      <c r="E26" s="231" t="s">
        <v>260</v>
      </c>
      <c r="F26" s="231" t="s">
        <v>260</v>
      </c>
      <c r="G26" s="231" t="s">
        <v>260</v>
      </c>
      <c r="H26" s="231" t="s">
        <v>260</v>
      </c>
      <c r="I26" s="231" t="s">
        <v>260</v>
      </c>
      <c r="J26" s="231" t="s">
        <v>260</v>
      </c>
      <c r="K26" s="231" t="s">
        <v>260</v>
      </c>
      <c r="L26" s="232" t="s">
        <v>260</v>
      </c>
    </row>
    <row r="27" spans="2:12" ht="19.5" thickBot="1" x14ac:dyDescent="0.5">
      <c r="B27" s="721"/>
      <c r="C27" s="736"/>
      <c r="D27" s="737"/>
      <c r="E27" s="737"/>
      <c r="F27" s="737"/>
      <c r="G27" s="737"/>
      <c r="H27" s="737"/>
      <c r="I27" s="737"/>
      <c r="J27" s="737"/>
      <c r="K27" s="738"/>
      <c r="L27" s="732"/>
    </row>
    <row r="28" spans="2:12" ht="18.75" x14ac:dyDescent="0.45">
      <c r="B28" s="198">
        <v>1401</v>
      </c>
      <c r="C28" s="473"/>
      <c r="D28" s="78"/>
      <c r="E28" s="78"/>
      <c r="F28" s="78"/>
      <c r="G28" s="78"/>
      <c r="H28" s="78"/>
      <c r="I28" s="78"/>
      <c r="J28" s="78"/>
      <c r="K28" s="78"/>
      <c r="L28" s="79"/>
    </row>
    <row r="29" spans="2:12" ht="18.75" x14ac:dyDescent="0.45">
      <c r="B29" s="170" t="s">
        <v>483</v>
      </c>
      <c r="C29" s="527" t="s">
        <v>260</v>
      </c>
      <c r="D29" s="527" t="s">
        <v>260</v>
      </c>
      <c r="E29" s="527" t="s">
        <v>260</v>
      </c>
      <c r="F29" s="527" t="s">
        <v>260</v>
      </c>
      <c r="G29" s="527" t="s">
        <v>260</v>
      </c>
      <c r="H29" s="527" t="s">
        <v>260</v>
      </c>
      <c r="I29" s="527" t="s">
        <v>260</v>
      </c>
      <c r="J29" s="527" t="s">
        <v>260</v>
      </c>
      <c r="K29" s="527" t="s">
        <v>260</v>
      </c>
      <c r="L29" s="528" t="s">
        <v>260</v>
      </c>
    </row>
    <row r="30" spans="2:12" ht="18.75" x14ac:dyDescent="0.45">
      <c r="B30" s="170"/>
      <c r="C30" s="527"/>
      <c r="D30" s="527"/>
      <c r="E30" s="527"/>
      <c r="F30" s="527"/>
      <c r="G30" s="527"/>
      <c r="H30" s="527"/>
      <c r="I30" s="527"/>
      <c r="J30" s="527"/>
      <c r="K30" s="527"/>
      <c r="L30" s="528"/>
    </row>
    <row r="31" spans="2:12" ht="18.75" x14ac:dyDescent="0.45">
      <c r="B31" s="170" t="s">
        <v>484</v>
      </c>
      <c r="C31" s="527" t="s">
        <v>260</v>
      </c>
      <c r="D31" s="527" t="s">
        <v>260</v>
      </c>
      <c r="E31" s="527" t="s">
        <v>260</v>
      </c>
      <c r="F31" s="527" t="s">
        <v>260</v>
      </c>
      <c r="G31" s="527" t="s">
        <v>260</v>
      </c>
      <c r="H31" s="527" t="s">
        <v>260</v>
      </c>
      <c r="I31" s="527" t="s">
        <v>260</v>
      </c>
      <c r="J31" s="527" t="s">
        <v>260</v>
      </c>
      <c r="K31" s="527" t="s">
        <v>260</v>
      </c>
      <c r="L31" s="528" t="s">
        <v>260</v>
      </c>
    </row>
    <row r="32" spans="2:12" ht="18.75" x14ac:dyDescent="0.45">
      <c r="B32" s="170"/>
      <c r="C32" s="527"/>
      <c r="D32" s="527"/>
      <c r="E32" s="527"/>
      <c r="F32" s="527"/>
      <c r="G32" s="527"/>
      <c r="H32" s="527"/>
      <c r="I32" s="527"/>
      <c r="J32" s="527"/>
      <c r="K32" s="527"/>
      <c r="L32" s="528"/>
    </row>
    <row r="33" spans="2:12" ht="18.75" x14ac:dyDescent="0.45">
      <c r="B33" s="170" t="s">
        <v>485</v>
      </c>
      <c r="C33" s="527" t="s">
        <v>260</v>
      </c>
      <c r="D33" s="527" t="s">
        <v>260</v>
      </c>
      <c r="E33" s="527" t="s">
        <v>260</v>
      </c>
      <c r="F33" s="527" t="s">
        <v>260</v>
      </c>
      <c r="G33" s="527" t="s">
        <v>260</v>
      </c>
      <c r="H33" s="527" t="s">
        <v>260</v>
      </c>
      <c r="I33" s="527" t="s">
        <v>260</v>
      </c>
      <c r="J33" s="527" t="s">
        <v>260</v>
      </c>
      <c r="K33" s="527" t="s">
        <v>260</v>
      </c>
      <c r="L33" s="528" t="s">
        <v>260</v>
      </c>
    </row>
    <row r="34" spans="2:12" ht="18.75" x14ac:dyDescent="0.45">
      <c r="B34" s="170"/>
      <c r="C34" s="527"/>
      <c r="D34" s="527"/>
      <c r="E34" s="527"/>
      <c r="F34" s="527"/>
      <c r="G34" s="527"/>
      <c r="H34" s="527"/>
      <c r="I34" s="527"/>
      <c r="J34" s="527"/>
      <c r="K34" s="527"/>
      <c r="L34" s="528"/>
    </row>
    <row r="35" spans="2:12" ht="18.75" x14ac:dyDescent="0.45">
      <c r="B35" s="196">
        <v>1402</v>
      </c>
      <c r="C35" s="231"/>
      <c r="D35" s="231"/>
      <c r="E35" s="231"/>
      <c r="F35" s="231"/>
      <c r="G35" s="231"/>
      <c r="H35" s="231"/>
      <c r="I35" s="231"/>
      <c r="J35" s="231"/>
      <c r="K35" s="231"/>
      <c r="L35" s="232"/>
    </row>
    <row r="36" spans="2:12" ht="18.75" x14ac:dyDescent="0.45">
      <c r="B36" s="196" t="s">
        <v>578</v>
      </c>
      <c r="C36" s="231" t="s">
        <v>260</v>
      </c>
      <c r="D36" s="231" t="s">
        <v>260</v>
      </c>
      <c r="E36" s="231" t="s">
        <v>260</v>
      </c>
      <c r="F36" s="231" t="s">
        <v>260</v>
      </c>
      <c r="G36" s="231" t="s">
        <v>260</v>
      </c>
      <c r="H36" s="231" t="s">
        <v>260</v>
      </c>
      <c r="I36" s="231" t="s">
        <v>260</v>
      </c>
      <c r="J36" s="231" t="s">
        <v>260</v>
      </c>
      <c r="K36" s="231" t="s">
        <v>260</v>
      </c>
      <c r="L36" s="232" t="s">
        <v>260</v>
      </c>
    </row>
    <row r="37" spans="2:12" ht="18.75" x14ac:dyDescent="0.45">
      <c r="B37" s="100"/>
      <c r="C37" s="113"/>
      <c r="D37" s="113"/>
      <c r="E37" s="113"/>
      <c r="F37" s="113"/>
      <c r="G37" s="113"/>
      <c r="H37" s="113"/>
      <c r="I37" s="113"/>
      <c r="J37" s="113"/>
      <c r="K37" s="113"/>
      <c r="L37" s="114"/>
    </row>
    <row r="38" spans="2:12" ht="18.75" x14ac:dyDescent="0.45">
      <c r="B38" s="100" t="s">
        <v>579</v>
      </c>
      <c r="C38" s="113" t="s">
        <v>260</v>
      </c>
      <c r="D38" s="113" t="s">
        <v>260</v>
      </c>
      <c r="E38" s="113" t="s">
        <v>260</v>
      </c>
      <c r="F38" s="113" t="s">
        <v>260</v>
      </c>
      <c r="G38" s="113" t="s">
        <v>260</v>
      </c>
      <c r="H38" s="113" t="s">
        <v>260</v>
      </c>
      <c r="I38" s="113" t="s">
        <v>260</v>
      </c>
      <c r="J38" s="113" t="s">
        <v>260</v>
      </c>
      <c r="K38" s="113" t="s">
        <v>260</v>
      </c>
      <c r="L38" s="114" t="s">
        <v>260</v>
      </c>
    </row>
    <row r="39" spans="2:12" ht="18.75" x14ac:dyDescent="0.45">
      <c r="B39" s="100"/>
      <c r="C39" s="113"/>
      <c r="D39" s="113"/>
      <c r="E39" s="113"/>
      <c r="F39" s="113"/>
      <c r="G39" s="113"/>
      <c r="H39" s="113"/>
      <c r="I39" s="113"/>
      <c r="J39" s="113"/>
      <c r="K39" s="113"/>
      <c r="L39" s="114"/>
    </row>
    <row r="40" spans="2:12" ht="18.75" x14ac:dyDescent="0.45">
      <c r="B40" s="100" t="s">
        <v>580</v>
      </c>
      <c r="C40" s="113" t="s">
        <v>260</v>
      </c>
      <c r="D40" s="113" t="s">
        <v>260</v>
      </c>
      <c r="E40" s="113" t="s">
        <v>260</v>
      </c>
      <c r="F40" s="113" t="s">
        <v>260</v>
      </c>
      <c r="G40" s="113" t="s">
        <v>260</v>
      </c>
      <c r="H40" s="113" t="s">
        <v>260</v>
      </c>
      <c r="I40" s="113" t="s">
        <v>260</v>
      </c>
      <c r="J40" s="113" t="s">
        <v>260</v>
      </c>
      <c r="K40" s="113" t="s">
        <v>260</v>
      </c>
      <c r="L40" s="114" t="s">
        <v>260</v>
      </c>
    </row>
    <row r="41" spans="2:12" ht="19.5" thickBot="1" x14ac:dyDescent="0.5">
      <c r="B41" s="101"/>
      <c r="C41" s="128"/>
      <c r="D41" s="128"/>
      <c r="E41" s="128"/>
      <c r="F41" s="128"/>
      <c r="G41" s="128"/>
      <c r="H41" s="128"/>
      <c r="I41" s="128"/>
      <c r="J41" s="128"/>
      <c r="K41" s="128"/>
      <c r="L41" s="129"/>
    </row>
    <row r="42" spans="2:12" ht="17.25" x14ac:dyDescent="0.4">
      <c r="B42" s="469" t="s">
        <v>228</v>
      </c>
      <c r="C42" s="469"/>
      <c r="D42" s="469"/>
      <c r="E42" s="469"/>
      <c r="F42" s="469"/>
      <c r="G42" s="469"/>
      <c r="H42" s="469"/>
      <c r="I42" s="469"/>
      <c r="J42" s="469"/>
      <c r="K42" s="469"/>
      <c r="L42" s="469"/>
    </row>
    <row r="43" spans="2:12" ht="17.25" x14ac:dyDescent="0.4">
      <c r="B43" s="1040" t="s">
        <v>232</v>
      </c>
      <c r="C43" s="1040"/>
      <c r="D43" s="1040"/>
      <c r="E43" s="1040"/>
      <c r="F43" s="1040"/>
      <c r="G43" s="1040"/>
      <c r="H43" s="1040"/>
      <c r="I43" s="1040"/>
      <c r="J43" s="1040"/>
      <c r="K43" s="1040"/>
      <c r="L43" s="1040"/>
    </row>
    <row r="44" spans="2:12" ht="17.25" x14ac:dyDescent="0.4">
      <c r="B44" s="1040" t="s">
        <v>233</v>
      </c>
      <c r="C44" s="1040"/>
      <c r="D44" s="1040"/>
      <c r="E44" s="1040"/>
      <c r="F44" s="1040"/>
      <c r="G44" s="1040"/>
      <c r="H44" s="1040"/>
      <c r="I44" s="1040"/>
      <c r="J44" s="1040"/>
      <c r="K44" s="1040"/>
      <c r="L44" s="1040"/>
    </row>
    <row r="45" spans="2:12" ht="17.25" x14ac:dyDescent="0.4">
      <c r="B45" s="1040" t="s">
        <v>234</v>
      </c>
      <c r="C45" s="1040"/>
      <c r="D45" s="1040"/>
      <c r="E45" s="1040"/>
      <c r="F45" s="1040"/>
      <c r="G45" s="1040"/>
      <c r="H45" s="1040"/>
      <c r="I45" s="1040"/>
      <c r="J45" s="1040"/>
      <c r="K45" s="1040"/>
      <c r="L45" s="1040"/>
    </row>
    <row r="46" spans="2:12" ht="17.25" x14ac:dyDescent="0.4">
      <c r="B46" s="469"/>
      <c r="C46" s="469"/>
      <c r="D46" s="469"/>
      <c r="E46" s="469"/>
      <c r="F46" s="469"/>
      <c r="G46" s="469"/>
      <c r="H46" s="469"/>
      <c r="I46" s="469"/>
      <c r="J46" s="469"/>
      <c r="K46" s="469"/>
      <c r="L46" s="469"/>
    </row>
    <row r="47" spans="2:12" ht="17.25" x14ac:dyDescent="0.4">
      <c r="B47" s="469"/>
      <c r="C47" s="469"/>
      <c r="D47" s="469"/>
      <c r="E47" s="469"/>
      <c r="F47" s="469"/>
      <c r="G47" s="469"/>
      <c r="H47" s="469"/>
      <c r="I47" s="469"/>
      <c r="J47" s="469"/>
      <c r="K47" s="469"/>
      <c r="L47" s="469"/>
    </row>
    <row r="48" spans="2:12" ht="18.75" x14ac:dyDescent="0.45">
      <c r="B48" s="469"/>
      <c r="C48" s="469"/>
      <c r="D48" s="469"/>
      <c r="E48" s="469"/>
      <c r="F48" s="469"/>
      <c r="G48" s="469"/>
      <c r="H48" s="469"/>
      <c r="I48" s="469"/>
      <c r="J48" s="469"/>
      <c r="K48" s="469"/>
      <c r="L48" s="1002" t="s">
        <v>326</v>
      </c>
    </row>
    <row r="49" spans="2:13" ht="18.75" x14ac:dyDescent="0.45">
      <c r="B49" s="469"/>
      <c r="C49" s="469"/>
      <c r="D49" s="469"/>
      <c r="E49" s="469"/>
      <c r="F49" s="469"/>
      <c r="G49" s="469"/>
      <c r="H49" s="469"/>
      <c r="I49" s="469"/>
      <c r="J49" s="469"/>
      <c r="K49" s="469"/>
      <c r="L49" s="1002" t="s">
        <v>582</v>
      </c>
    </row>
    <row r="50" spans="2:13" ht="18.75" x14ac:dyDescent="0.45">
      <c r="B50" s="469"/>
      <c r="C50" s="469"/>
      <c r="D50" s="469"/>
      <c r="E50" s="469"/>
      <c r="F50" s="469"/>
      <c r="G50" s="469"/>
      <c r="H50" s="469"/>
      <c r="I50" s="469"/>
      <c r="J50" s="469"/>
      <c r="K50" s="469"/>
      <c r="L50" s="1002" t="s">
        <v>327</v>
      </c>
    </row>
    <row r="51" spans="2:13" ht="21.75" x14ac:dyDescent="0.55000000000000004">
      <c r="B51" s="469"/>
      <c r="C51" s="469"/>
      <c r="D51" s="469"/>
      <c r="E51" s="469"/>
      <c r="F51" s="469"/>
      <c r="G51" s="469"/>
      <c r="H51" s="469"/>
      <c r="I51" s="469"/>
      <c r="J51" s="469"/>
      <c r="K51" s="469"/>
      <c r="L51" s="65">
        <v>25</v>
      </c>
    </row>
    <row r="52" spans="2:13" ht="17.25" x14ac:dyDescent="0.4">
      <c r="B52" s="469"/>
      <c r="C52" s="469"/>
      <c r="D52" s="469"/>
      <c r="E52" s="469"/>
      <c r="F52" s="469"/>
      <c r="G52" s="469"/>
      <c r="H52" s="469"/>
      <c r="I52" s="469"/>
      <c r="J52" s="469"/>
      <c r="K52" s="469"/>
      <c r="L52" s="469"/>
    </row>
    <row r="53" spans="2:13" ht="18" x14ac:dyDescent="0.45">
      <c r="B53" s="469"/>
      <c r="C53" s="469"/>
      <c r="D53" s="469"/>
      <c r="E53" s="469"/>
      <c r="F53" s="469"/>
      <c r="G53" s="469"/>
      <c r="H53" s="469"/>
      <c r="I53" s="469"/>
      <c r="J53" s="469"/>
      <c r="K53" s="469"/>
      <c r="L53" s="469"/>
      <c r="M53" s="67"/>
    </row>
    <row r="54" spans="2:13" ht="17.25" x14ac:dyDescent="0.4">
      <c r="B54" s="469"/>
      <c r="C54" s="469"/>
      <c r="D54" s="469"/>
      <c r="E54" s="469"/>
      <c r="F54" s="469"/>
      <c r="G54" s="469"/>
      <c r="H54" s="469"/>
      <c r="I54" s="469"/>
      <c r="J54" s="469"/>
      <c r="K54" s="469"/>
      <c r="L54" s="469"/>
    </row>
  </sheetData>
  <mergeCells count="10">
    <mergeCell ref="L3:L4"/>
    <mergeCell ref="B43:L43"/>
    <mergeCell ref="B44:L44"/>
    <mergeCell ref="B45:L45"/>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J36"/>
  <sheetViews>
    <sheetView rightToLeft="1" view="pageBreakPreview" topLeftCell="A10" zoomScaleNormal="100" zoomScaleSheetLayoutView="100" workbookViewId="0">
      <selection activeCell="E10" sqref="E10"/>
    </sheetView>
  </sheetViews>
  <sheetFormatPr defaultRowHeight="15" x14ac:dyDescent="0.25"/>
  <cols>
    <col min="2" max="2" width="12" customWidth="1"/>
    <col min="3" max="3" width="11.125" customWidth="1"/>
    <col min="4" max="4" width="12.375" customWidth="1"/>
    <col min="5" max="5" width="11.75" customWidth="1"/>
    <col min="6" max="6" width="13.625" customWidth="1"/>
    <col min="7" max="7" width="14.25" customWidth="1"/>
    <col min="8" max="8" width="12.375" customWidth="1"/>
    <col min="9" max="9" width="12.75" customWidth="1"/>
    <col min="10" max="10" width="14.875" customWidth="1"/>
    <col min="11" max="11" width="3.75" customWidth="1"/>
  </cols>
  <sheetData>
    <row r="1" spans="2:10" ht="15.75" thickBot="1" x14ac:dyDescent="0.3"/>
    <row r="2" spans="2:10" ht="24.75" thickBot="1" x14ac:dyDescent="0.65">
      <c r="B2" s="1146" t="s">
        <v>151</v>
      </c>
      <c r="C2" s="1147"/>
      <c r="D2" s="8"/>
      <c r="E2" s="8"/>
      <c r="F2" s="8"/>
      <c r="G2" s="8"/>
      <c r="H2" s="8"/>
      <c r="I2" s="8"/>
      <c r="J2" s="9" t="s">
        <v>11</v>
      </c>
    </row>
    <row r="3" spans="2:10" ht="20.25" thickBot="1" x14ac:dyDescent="0.55000000000000004">
      <c r="B3" s="1049"/>
      <c r="C3" s="1181" t="s">
        <v>158</v>
      </c>
      <c r="D3" s="1181" t="s">
        <v>157</v>
      </c>
      <c r="E3" s="1174" t="s">
        <v>159</v>
      </c>
      <c r="F3" s="1174"/>
      <c r="G3" s="1174"/>
      <c r="H3" s="1174"/>
      <c r="I3" s="1174"/>
      <c r="J3" s="1170" t="s">
        <v>156</v>
      </c>
    </row>
    <row r="4" spans="2:10" ht="57" customHeight="1" thickBot="1" x14ac:dyDescent="0.5">
      <c r="B4" s="1050"/>
      <c r="C4" s="1182"/>
      <c r="D4" s="1182"/>
      <c r="E4" s="189" t="s">
        <v>152</v>
      </c>
      <c r="F4" s="189" t="s">
        <v>153</v>
      </c>
      <c r="G4" s="189" t="s">
        <v>154</v>
      </c>
      <c r="H4" s="189" t="s">
        <v>155</v>
      </c>
      <c r="I4" s="189" t="s">
        <v>107</v>
      </c>
      <c r="J4" s="1183"/>
    </row>
    <row r="5" spans="2:10" ht="18.75" x14ac:dyDescent="0.45">
      <c r="B5" s="224">
        <v>1398</v>
      </c>
      <c r="C5" s="241">
        <v>-1226.743585397224</v>
      </c>
      <c r="D5" s="241">
        <v>1226.7435853972249</v>
      </c>
      <c r="E5" s="241">
        <v>962.70061092695198</v>
      </c>
      <c r="F5" s="241">
        <v>6.2370000000000001E-5</v>
      </c>
      <c r="G5" s="241">
        <v>54.133091428049006</v>
      </c>
      <c r="H5" s="241">
        <v>6.013832732359</v>
      </c>
      <c r="I5" s="241">
        <v>675.70623734567801</v>
      </c>
      <c r="J5" s="127">
        <v>471.81024940581301</v>
      </c>
    </row>
    <row r="6" spans="2:10" ht="18.75" x14ac:dyDescent="0.45">
      <c r="B6" s="224">
        <v>1399</v>
      </c>
      <c r="C6" s="338">
        <v>-2127.4975217301308</v>
      </c>
      <c r="D6" s="338">
        <v>2127.4975217301285</v>
      </c>
      <c r="E6" s="338">
        <v>1914.1103629546021</v>
      </c>
      <c r="F6" s="338">
        <v>0</v>
      </c>
      <c r="G6" s="338">
        <v>351.10773016167502</v>
      </c>
      <c r="H6" s="338">
        <v>10.510361590572003</v>
      </c>
      <c r="I6" s="338">
        <v>378.1352028359957</v>
      </c>
      <c r="J6" s="339">
        <v>526.36487531931891</v>
      </c>
    </row>
    <row r="7" spans="2:10" ht="18.75" x14ac:dyDescent="0.45">
      <c r="B7" s="602">
        <v>1400</v>
      </c>
      <c r="C7" s="241">
        <v>-2134.7513073748146</v>
      </c>
      <c r="D7" s="241">
        <v>2134.7513073748141</v>
      </c>
      <c r="E7" s="241">
        <v>2023.881896464713</v>
      </c>
      <c r="F7" s="241">
        <v>0</v>
      </c>
      <c r="G7" s="241">
        <v>841.50773878780694</v>
      </c>
      <c r="H7" s="241">
        <v>19.776180305575</v>
      </c>
      <c r="I7" s="241">
        <v>793.65455681671904</v>
      </c>
      <c r="J7" s="127">
        <v>1544.0690649999999</v>
      </c>
    </row>
    <row r="8" spans="2:10" ht="19.5" thickBot="1" x14ac:dyDescent="0.5">
      <c r="B8" s="663">
        <v>1401</v>
      </c>
      <c r="C8" s="741" t="s">
        <v>260</v>
      </c>
      <c r="D8" s="741" t="s">
        <v>260</v>
      </c>
      <c r="E8" s="741" t="s">
        <v>260</v>
      </c>
      <c r="F8" s="741" t="s">
        <v>260</v>
      </c>
      <c r="G8" s="741" t="s">
        <v>260</v>
      </c>
      <c r="H8" s="741" t="s">
        <v>260</v>
      </c>
      <c r="I8" s="741" t="s">
        <v>260</v>
      </c>
      <c r="J8" s="742" t="s">
        <v>260</v>
      </c>
    </row>
    <row r="9" spans="2:10" ht="18.75" x14ac:dyDescent="0.45">
      <c r="B9" s="235">
        <v>1400</v>
      </c>
      <c r="C9" s="263"/>
      <c r="D9" s="263"/>
      <c r="E9" s="263"/>
      <c r="F9" s="263"/>
      <c r="G9" s="263"/>
      <c r="H9" s="263"/>
      <c r="I9" s="263"/>
      <c r="J9" s="264"/>
    </row>
    <row r="10" spans="2:10" ht="18.75" x14ac:dyDescent="0.45">
      <c r="B10" s="95" t="s">
        <v>3</v>
      </c>
      <c r="C10" s="241">
        <v>-339.81743403647374</v>
      </c>
      <c r="D10" s="241">
        <v>339.81743403647562</v>
      </c>
      <c r="E10" s="241">
        <v>673.62017408331087</v>
      </c>
      <c r="F10" s="241">
        <v>0</v>
      </c>
      <c r="G10" s="241">
        <v>828.62272287280996</v>
      </c>
      <c r="H10" s="241">
        <v>4.7080986370939995</v>
      </c>
      <c r="I10" s="241">
        <v>-118.47479155673908</v>
      </c>
      <c r="J10" s="127">
        <v>1048.65877</v>
      </c>
    </row>
    <row r="11" spans="2:10" ht="18.75" x14ac:dyDescent="0.45">
      <c r="B11" s="254">
        <v>1401</v>
      </c>
      <c r="C11" s="293"/>
      <c r="D11" s="293"/>
      <c r="E11" s="293"/>
      <c r="F11" s="293"/>
      <c r="G11" s="293"/>
      <c r="H11" s="293"/>
      <c r="I11" s="293"/>
      <c r="J11" s="294"/>
    </row>
    <row r="12" spans="2:10" ht="18.75" x14ac:dyDescent="0.45">
      <c r="B12" s="235" t="s">
        <v>0</v>
      </c>
      <c r="C12" s="110" t="s">
        <v>260</v>
      </c>
      <c r="D12" s="110" t="s">
        <v>260</v>
      </c>
      <c r="E12" s="110" t="s">
        <v>260</v>
      </c>
      <c r="F12" s="110" t="s">
        <v>260</v>
      </c>
      <c r="G12" s="110" t="s">
        <v>260</v>
      </c>
      <c r="H12" s="110" t="s">
        <v>260</v>
      </c>
      <c r="I12" s="110" t="s">
        <v>260</v>
      </c>
      <c r="J12" s="111" t="s">
        <v>260</v>
      </c>
    </row>
    <row r="13" spans="2:10" ht="18.75" x14ac:dyDescent="0.45">
      <c r="B13" s="170" t="s">
        <v>2</v>
      </c>
      <c r="C13" s="527" t="s">
        <v>260</v>
      </c>
      <c r="D13" s="527" t="s">
        <v>260</v>
      </c>
      <c r="E13" s="527" t="s">
        <v>260</v>
      </c>
      <c r="F13" s="527" t="s">
        <v>260</v>
      </c>
      <c r="G13" s="527" t="s">
        <v>260</v>
      </c>
      <c r="H13" s="527" t="s">
        <v>260</v>
      </c>
      <c r="I13" s="527" t="s">
        <v>260</v>
      </c>
      <c r="J13" s="528" t="s">
        <v>260</v>
      </c>
    </row>
    <row r="14" spans="2:10" ht="18.75" x14ac:dyDescent="0.45">
      <c r="B14" s="170" t="s">
        <v>1</v>
      </c>
      <c r="C14" s="527" t="s">
        <v>260</v>
      </c>
      <c r="D14" s="527" t="s">
        <v>260</v>
      </c>
      <c r="E14" s="527" t="s">
        <v>260</v>
      </c>
      <c r="F14" s="527" t="s">
        <v>260</v>
      </c>
      <c r="G14" s="527" t="s">
        <v>260</v>
      </c>
      <c r="H14" s="527" t="s">
        <v>260</v>
      </c>
      <c r="I14" s="527" t="s">
        <v>260</v>
      </c>
      <c r="J14" s="528" t="s">
        <v>260</v>
      </c>
    </row>
    <row r="15" spans="2:10" ht="18.75" x14ac:dyDescent="0.45">
      <c r="B15" s="170" t="s">
        <v>3</v>
      </c>
      <c r="C15" s="527" t="s">
        <v>260</v>
      </c>
      <c r="D15" s="527" t="s">
        <v>260</v>
      </c>
      <c r="E15" s="527" t="s">
        <v>260</v>
      </c>
      <c r="F15" s="527" t="s">
        <v>260</v>
      </c>
      <c r="G15" s="527" t="s">
        <v>260</v>
      </c>
      <c r="H15" s="527" t="s">
        <v>260</v>
      </c>
      <c r="I15" s="527" t="s">
        <v>260</v>
      </c>
      <c r="J15" s="528" t="s">
        <v>260</v>
      </c>
    </row>
    <row r="16" spans="2:10" ht="18.75" x14ac:dyDescent="0.45">
      <c r="B16" s="574">
        <v>1402</v>
      </c>
      <c r="C16" s="740"/>
      <c r="D16" s="740"/>
      <c r="E16" s="740"/>
      <c r="F16" s="740"/>
      <c r="G16" s="740"/>
      <c r="H16" s="740"/>
      <c r="I16" s="740"/>
      <c r="J16" s="731"/>
    </row>
    <row r="17" spans="2:10" ht="19.5" thickBot="1" x14ac:dyDescent="0.5">
      <c r="B17" s="721" t="s">
        <v>0</v>
      </c>
      <c r="C17" s="128" t="s">
        <v>260</v>
      </c>
      <c r="D17" s="128" t="s">
        <v>260</v>
      </c>
      <c r="E17" s="128" t="s">
        <v>260</v>
      </c>
      <c r="F17" s="128" t="s">
        <v>260</v>
      </c>
      <c r="G17" s="128" t="s">
        <v>260</v>
      </c>
      <c r="H17" s="128" t="s">
        <v>260</v>
      </c>
      <c r="I17" s="128" t="s">
        <v>260</v>
      </c>
      <c r="J17" s="129" t="s">
        <v>260</v>
      </c>
    </row>
    <row r="18" spans="2:10" ht="18.75" x14ac:dyDescent="0.45">
      <c r="B18" s="602">
        <v>1401</v>
      </c>
      <c r="C18" s="297"/>
      <c r="D18" s="297"/>
      <c r="E18" s="297"/>
      <c r="F18" s="297"/>
      <c r="G18" s="297"/>
      <c r="H18" s="297"/>
      <c r="I18" s="297"/>
      <c r="J18" s="298"/>
    </row>
    <row r="19" spans="2:10" ht="18.75" x14ac:dyDescent="0.45">
      <c r="B19" s="170" t="s">
        <v>483</v>
      </c>
      <c r="C19" s="527" t="s">
        <v>260</v>
      </c>
      <c r="D19" s="527" t="s">
        <v>260</v>
      </c>
      <c r="E19" s="527" t="s">
        <v>260</v>
      </c>
      <c r="F19" s="527" t="s">
        <v>260</v>
      </c>
      <c r="G19" s="527" t="s">
        <v>260</v>
      </c>
      <c r="H19" s="527" t="s">
        <v>260</v>
      </c>
      <c r="I19" s="527" t="s">
        <v>260</v>
      </c>
      <c r="J19" s="528" t="s">
        <v>260</v>
      </c>
    </row>
    <row r="20" spans="2:10" ht="18.75" x14ac:dyDescent="0.45">
      <c r="B20" s="170" t="s">
        <v>484</v>
      </c>
      <c r="C20" s="527" t="s">
        <v>260</v>
      </c>
      <c r="D20" s="527" t="s">
        <v>260</v>
      </c>
      <c r="E20" s="527" t="s">
        <v>260</v>
      </c>
      <c r="F20" s="527" t="s">
        <v>260</v>
      </c>
      <c r="G20" s="527" t="s">
        <v>260</v>
      </c>
      <c r="H20" s="527" t="s">
        <v>260</v>
      </c>
      <c r="I20" s="527" t="s">
        <v>260</v>
      </c>
      <c r="J20" s="528" t="s">
        <v>260</v>
      </c>
    </row>
    <row r="21" spans="2:10" ht="18.75" x14ac:dyDescent="0.45">
      <c r="B21" s="170" t="s">
        <v>485</v>
      </c>
      <c r="C21" s="527" t="s">
        <v>260</v>
      </c>
      <c r="D21" s="527" t="s">
        <v>260</v>
      </c>
      <c r="E21" s="527" t="s">
        <v>260</v>
      </c>
      <c r="F21" s="527" t="s">
        <v>260</v>
      </c>
      <c r="G21" s="527" t="s">
        <v>260</v>
      </c>
      <c r="H21" s="527" t="s">
        <v>260</v>
      </c>
      <c r="I21" s="527" t="s">
        <v>260</v>
      </c>
      <c r="J21" s="528" t="s">
        <v>260</v>
      </c>
    </row>
    <row r="22" spans="2:10" ht="18.75" x14ac:dyDescent="0.45">
      <c r="B22" s="196">
        <v>1402</v>
      </c>
      <c r="C22" s="231"/>
      <c r="D22" s="231"/>
      <c r="E22" s="231"/>
      <c r="F22" s="231"/>
      <c r="G22" s="231"/>
      <c r="H22" s="231"/>
      <c r="I22" s="231"/>
      <c r="J22" s="232"/>
    </row>
    <row r="23" spans="2:10" ht="18.75" x14ac:dyDescent="0.45">
      <c r="B23" s="196" t="s">
        <v>578</v>
      </c>
      <c r="C23" s="231" t="s">
        <v>260</v>
      </c>
      <c r="D23" s="231" t="s">
        <v>260</v>
      </c>
      <c r="E23" s="231" t="s">
        <v>260</v>
      </c>
      <c r="F23" s="231" t="s">
        <v>260</v>
      </c>
      <c r="G23" s="231" t="s">
        <v>260</v>
      </c>
      <c r="H23" s="231" t="s">
        <v>260</v>
      </c>
      <c r="I23" s="231" t="s">
        <v>260</v>
      </c>
      <c r="J23" s="232" t="s">
        <v>260</v>
      </c>
    </row>
    <row r="24" spans="2:10" ht="18.75" x14ac:dyDescent="0.45">
      <c r="B24" s="100" t="s">
        <v>579</v>
      </c>
      <c r="C24" s="113" t="s">
        <v>260</v>
      </c>
      <c r="D24" s="113" t="s">
        <v>260</v>
      </c>
      <c r="E24" s="113" t="s">
        <v>260</v>
      </c>
      <c r="F24" s="113" t="s">
        <v>260</v>
      </c>
      <c r="G24" s="113" t="s">
        <v>260</v>
      </c>
      <c r="H24" s="113" t="s">
        <v>260</v>
      </c>
      <c r="I24" s="113" t="s">
        <v>260</v>
      </c>
      <c r="J24" s="114" t="s">
        <v>260</v>
      </c>
    </row>
    <row r="25" spans="2:10" ht="19.5" thickBot="1" x14ac:dyDescent="0.5">
      <c r="B25" s="101" t="s">
        <v>580</v>
      </c>
      <c r="C25" s="128" t="s">
        <v>260</v>
      </c>
      <c r="D25" s="128" t="s">
        <v>260</v>
      </c>
      <c r="E25" s="128" t="s">
        <v>260</v>
      </c>
      <c r="F25" s="128" t="s">
        <v>260</v>
      </c>
      <c r="G25" s="128" t="s">
        <v>260</v>
      </c>
      <c r="H25" s="128" t="s">
        <v>260</v>
      </c>
      <c r="I25" s="128" t="s">
        <v>260</v>
      </c>
      <c r="J25" s="129" t="s">
        <v>260</v>
      </c>
    </row>
    <row r="26" spans="2:10" ht="17.25" x14ac:dyDescent="0.4">
      <c r="B26" s="27" t="s">
        <v>228</v>
      </c>
      <c r="C26" s="27"/>
      <c r="D26" s="27"/>
      <c r="E26" s="27"/>
      <c r="F26" s="27"/>
      <c r="G26" s="27"/>
      <c r="H26" s="27"/>
      <c r="I26" s="27"/>
      <c r="J26" s="27"/>
    </row>
    <row r="27" spans="2:10" ht="17.25" x14ac:dyDescent="0.4">
      <c r="B27" s="1040" t="s">
        <v>229</v>
      </c>
      <c r="C27" s="1040"/>
      <c r="D27" s="1040"/>
      <c r="E27" s="1040"/>
      <c r="F27" s="1040"/>
      <c r="G27" s="1040"/>
      <c r="H27" s="1040"/>
      <c r="I27" s="1040"/>
      <c r="J27" s="1040"/>
    </row>
    <row r="28" spans="2:10" ht="17.25" x14ac:dyDescent="0.4">
      <c r="B28" s="1040" t="s">
        <v>230</v>
      </c>
      <c r="C28" s="1040"/>
      <c r="D28" s="1040"/>
      <c r="E28" s="1040"/>
      <c r="F28" s="1040"/>
      <c r="G28" s="1040"/>
      <c r="H28" s="1040"/>
      <c r="I28" s="1040"/>
      <c r="J28" s="1040"/>
    </row>
    <row r="29" spans="2:10" ht="17.25" x14ac:dyDescent="0.4">
      <c r="B29" s="1040" t="s">
        <v>231</v>
      </c>
      <c r="C29" s="1040"/>
      <c r="D29" s="1040"/>
      <c r="E29" s="1040"/>
      <c r="F29" s="1040"/>
      <c r="G29" s="1040"/>
      <c r="H29" s="1040"/>
      <c r="I29" s="1040"/>
      <c r="J29" s="1040"/>
    </row>
    <row r="30" spans="2:10" ht="17.25" x14ac:dyDescent="0.4">
      <c r="B30" s="469"/>
      <c r="C30" s="469"/>
      <c r="D30" s="469"/>
      <c r="E30" s="469"/>
      <c r="F30" s="469"/>
      <c r="G30" s="469"/>
      <c r="H30" s="469"/>
      <c r="I30" s="469"/>
      <c r="J30" s="469"/>
    </row>
    <row r="31" spans="2:10" ht="17.25" x14ac:dyDescent="0.4">
      <c r="B31" s="469"/>
      <c r="C31" s="469"/>
      <c r="D31" s="469"/>
      <c r="E31" s="469"/>
      <c r="F31" s="469"/>
      <c r="G31" s="469"/>
      <c r="H31" s="469"/>
      <c r="I31" s="469"/>
      <c r="J31" s="469"/>
    </row>
    <row r="32" spans="2:10" ht="18.75" x14ac:dyDescent="0.45">
      <c r="B32" s="469"/>
      <c r="C32" s="469"/>
      <c r="D32" s="469"/>
      <c r="E32" s="469"/>
      <c r="F32" s="469"/>
      <c r="G32" s="469"/>
      <c r="H32" s="469"/>
      <c r="J32" s="1002" t="s">
        <v>326</v>
      </c>
    </row>
    <row r="33" spans="2:10" ht="18.75" x14ac:dyDescent="0.45">
      <c r="B33" s="469"/>
      <c r="C33" s="469"/>
      <c r="D33" s="469"/>
      <c r="E33" s="469"/>
      <c r="F33" s="469"/>
      <c r="G33" s="469"/>
      <c r="H33" s="469"/>
      <c r="J33" s="1002" t="s">
        <v>582</v>
      </c>
    </row>
    <row r="34" spans="2:10" ht="18.75" x14ac:dyDescent="0.45">
      <c r="B34" s="469"/>
      <c r="C34" s="469"/>
      <c r="D34" s="469"/>
      <c r="E34" s="469"/>
      <c r="F34" s="469"/>
      <c r="G34" s="469"/>
      <c r="H34" s="469"/>
      <c r="J34" s="1002" t="s">
        <v>327</v>
      </c>
    </row>
    <row r="35" spans="2:10" ht="21.75" x14ac:dyDescent="0.55000000000000004">
      <c r="B35" s="469"/>
      <c r="C35" s="469"/>
      <c r="D35" s="469"/>
      <c r="E35" s="469"/>
      <c r="F35" s="469"/>
      <c r="G35" s="469"/>
      <c r="H35" s="469"/>
      <c r="I35" s="469"/>
      <c r="J35" s="69">
        <v>26</v>
      </c>
    </row>
    <row r="36" spans="2:10" ht="17.25" x14ac:dyDescent="0.4">
      <c r="B36" s="27"/>
      <c r="C36" s="27"/>
      <c r="D36" s="27"/>
      <c r="E36" s="27"/>
      <c r="F36" s="27"/>
      <c r="G36" s="27"/>
      <c r="H36" s="27"/>
      <c r="I36" s="27"/>
      <c r="J36" s="27"/>
    </row>
  </sheetData>
  <mergeCells count="9">
    <mergeCell ref="B27:J27"/>
    <mergeCell ref="B28:J28"/>
    <mergeCell ref="B29:J29"/>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K51"/>
  <sheetViews>
    <sheetView rightToLeft="1" view="pageBreakPreview" topLeftCell="A13" zoomScaleNormal="100" zoomScaleSheetLayoutView="100" workbookViewId="0">
      <selection activeCell="C19" sqref="C19"/>
    </sheetView>
  </sheetViews>
  <sheetFormatPr defaultRowHeight="15" x14ac:dyDescent="0.25"/>
  <cols>
    <col min="1" max="1" width="9" customWidth="1"/>
    <col min="2" max="2" width="16.375" customWidth="1"/>
    <col min="3" max="3" width="12.25" bestFit="1" customWidth="1"/>
    <col min="4" max="4" width="12.375" customWidth="1"/>
    <col min="5" max="5" width="10.75" customWidth="1"/>
    <col min="6" max="6" width="10.875" customWidth="1"/>
    <col min="7" max="7" width="1.375" customWidth="1"/>
    <col min="8" max="8" width="12.25" bestFit="1" customWidth="1"/>
    <col min="9" max="9" width="11.75" customWidth="1"/>
    <col min="10" max="10" width="14.625" customWidth="1"/>
    <col min="11" max="11" width="3.75" customWidth="1"/>
  </cols>
  <sheetData>
    <row r="1" spans="2:11" ht="15.75" thickBot="1" x14ac:dyDescent="0.3"/>
    <row r="2" spans="2:11" ht="24.75" thickBot="1" x14ac:dyDescent="0.65">
      <c r="B2" s="10" t="s">
        <v>151</v>
      </c>
      <c r="C2" s="8"/>
      <c r="D2" s="8"/>
      <c r="E2" s="8"/>
      <c r="F2" s="8"/>
      <c r="G2" s="8"/>
      <c r="H2" s="8"/>
      <c r="I2" s="8"/>
      <c r="J2" s="9" t="s">
        <v>11</v>
      </c>
    </row>
    <row r="3" spans="2:11" ht="20.25" customHeight="1" thickBot="1" x14ac:dyDescent="0.3">
      <c r="B3" s="1184" t="s">
        <v>218</v>
      </c>
      <c r="C3" s="1045" t="s">
        <v>165</v>
      </c>
      <c r="D3" s="1045"/>
      <c r="E3" s="1045"/>
      <c r="F3" s="1045"/>
      <c r="G3" s="1045"/>
      <c r="H3" s="1045"/>
      <c r="I3" s="1045"/>
      <c r="J3" s="1072"/>
      <c r="K3" s="476"/>
    </row>
    <row r="4" spans="2:11" ht="18" customHeight="1" thickBot="1" x14ac:dyDescent="0.3">
      <c r="B4" s="1185"/>
      <c r="C4" s="1070" t="s">
        <v>164</v>
      </c>
      <c r="D4" s="1070"/>
      <c r="E4" s="1070"/>
      <c r="F4" s="1070"/>
      <c r="G4" s="1046"/>
      <c r="H4" s="1070" t="s">
        <v>166</v>
      </c>
      <c r="I4" s="1070"/>
      <c r="J4" s="1084"/>
      <c r="K4" s="476"/>
    </row>
    <row r="5" spans="2:11" ht="38.25" thickBot="1" x14ac:dyDescent="0.3">
      <c r="B5" s="1035"/>
      <c r="C5" s="470" t="s">
        <v>18</v>
      </c>
      <c r="D5" s="475" t="s">
        <v>160</v>
      </c>
      <c r="E5" s="471" t="s">
        <v>161</v>
      </c>
      <c r="F5" s="471" t="s">
        <v>162</v>
      </c>
      <c r="G5" s="1066"/>
      <c r="H5" s="470" t="s">
        <v>18</v>
      </c>
      <c r="I5" s="471" t="s">
        <v>163</v>
      </c>
      <c r="J5" s="190" t="s">
        <v>262</v>
      </c>
    </row>
    <row r="6" spans="2:11" ht="18.75" x14ac:dyDescent="0.45">
      <c r="B6" s="224">
        <v>1398</v>
      </c>
      <c r="C6" s="241">
        <v>813.09463073829704</v>
      </c>
      <c r="D6" s="241">
        <v>438.19431259081097</v>
      </c>
      <c r="E6" s="241">
        <v>290.98982581944199</v>
      </c>
      <c r="F6" s="241">
        <v>83.910492328044</v>
      </c>
      <c r="G6" s="241"/>
      <c r="H6" s="241">
        <v>795.34167355195291</v>
      </c>
      <c r="I6" s="241">
        <v>203.12145382852799</v>
      </c>
      <c r="J6" s="127">
        <v>592.22021972342498</v>
      </c>
    </row>
    <row r="7" spans="2:11" ht="18.75" x14ac:dyDescent="0.45">
      <c r="B7" s="224"/>
      <c r="C7" s="131">
        <v>28.254656693595479</v>
      </c>
      <c r="D7" s="131">
        <v>7.758420386228309</v>
      </c>
      <c r="E7" s="131">
        <v>53.533084011547402</v>
      </c>
      <c r="F7" s="131">
        <v>122.01627653647211</v>
      </c>
      <c r="G7" s="131" t="e">
        <v>#DIV/0!</v>
      </c>
      <c r="H7" s="131">
        <v>26.1716230071181</v>
      </c>
      <c r="I7" s="173">
        <v>8.2602513929972474</v>
      </c>
      <c r="J7" s="132">
        <v>33.762033083299968</v>
      </c>
    </row>
    <row r="8" spans="2:11" ht="18.75" x14ac:dyDescent="0.45">
      <c r="B8" s="224">
        <v>1399</v>
      </c>
      <c r="C8" s="310">
        <v>1163.0547184191971</v>
      </c>
      <c r="D8" s="310">
        <v>559.96784928272507</v>
      </c>
      <c r="E8" s="310">
        <v>368.71823960623107</v>
      </c>
      <c r="F8" s="310">
        <v>234.36862953024101</v>
      </c>
      <c r="G8" s="310"/>
      <c r="H8" s="310">
        <v>904.75659083254425</v>
      </c>
      <c r="I8" s="310">
        <v>179.70338909080701</v>
      </c>
      <c r="J8" s="311">
        <v>725.05320174173721</v>
      </c>
    </row>
    <row r="9" spans="2:11" ht="18.75" x14ac:dyDescent="0.45">
      <c r="B9" s="224"/>
      <c r="C9" s="340">
        <v>43.040511454753215</v>
      </c>
      <c r="D9" s="340">
        <v>27.789848748134503</v>
      </c>
      <c r="E9" s="340">
        <v>26.711729033103467</v>
      </c>
      <c r="F9" s="340">
        <v>179.30789467184655</v>
      </c>
      <c r="G9" s="340" t="e">
        <v>#DIV/0!</v>
      </c>
      <c r="H9" s="340">
        <v>13.756970232925212</v>
      </c>
      <c r="I9" s="340">
        <v>-11.529094685138546</v>
      </c>
      <c r="J9" s="341">
        <v>22.429660047802329</v>
      </c>
    </row>
    <row r="10" spans="2:11" ht="18.75" x14ac:dyDescent="0.45">
      <c r="B10" s="198">
        <v>1400</v>
      </c>
      <c r="C10" s="241">
        <v>1855.2157128771669</v>
      </c>
      <c r="D10" s="241">
        <v>1140.36288356983</v>
      </c>
      <c r="E10" s="241">
        <v>572.96590815791592</v>
      </c>
      <c r="F10" s="241">
        <v>141.88692114942103</v>
      </c>
      <c r="G10" s="241"/>
      <c r="H10" s="241">
        <v>1403.389020606402</v>
      </c>
      <c r="I10" s="241">
        <v>247.627225269218</v>
      </c>
      <c r="J10" s="127">
        <v>1155.7617953371841</v>
      </c>
    </row>
    <row r="11" spans="2:11" ht="18.75" x14ac:dyDescent="0.45">
      <c r="B11" s="254"/>
      <c r="C11" s="340">
        <v>59.512332781620302</v>
      </c>
      <c r="D11" s="340">
        <v>103.64792104235013</v>
      </c>
      <c r="E11" s="340">
        <v>55.393969327313187</v>
      </c>
      <c r="F11" s="340">
        <v>-39.459934789987287</v>
      </c>
      <c r="G11" s="340" t="e">
        <v>#DIV/0!</v>
      </c>
      <c r="H11" s="340">
        <v>55.112329086768341</v>
      </c>
      <c r="I11" s="340">
        <v>37.79774912541464</v>
      </c>
      <c r="J11" s="341">
        <v>59.403722728317064</v>
      </c>
    </row>
    <row r="12" spans="2:11" ht="18.75" x14ac:dyDescent="0.45">
      <c r="B12" s="170">
        <v>1401</v>
      </c>
      <c r="C12" s="527" t="s">
        <v>260</v>
      </c>
      <c r="D12" s="527" t="s">
        <v>260</v>
      </c>
      <c r="E12" s="527" t="s">
        <v>260</v>
      </c>
      <c r="F12" s="527" t="s">
        <v>260</v>
      </c>
      <c r="G12" s="527"/>
      <c r="H12" s="527" t="s">
        <v>260</v>
      </c>
      <c r="I12" s="527" t="s">
        <v>260</v>
      </c>
      <c r="J12" s="528" t="s">
        <v>260</v>
      </c>
    </row>
    <row r="13" spans="2:11" ht="19.5" thickBot="1" x14ac:dyDescent="0.5">
      <c r="B13" s="663"/>
      <c r="C13" s="745"/>
      <c r="D13" s="745"/>
      <c r="E13" s="745"/>
      <c r="F13" s="745"/>
      <c r="G13" s="745"/>
      <c r="H13" s="745"/>
      <c r="I13" s="745"/>
      <c r="J13" s="713"/>
    </row>
    <row r="14" spans="2:11" ht="18.75" x14ac:dyDescent="0.45">
      <c r="B14" s="95">
        <v>1400</v>
      </c>
      <c r="C14" s="110"/>
      <c r="D14" s="110"/>
      <c r="E14" s="110"/>
      <c r="F14" s="110"/>
      <c r="G14" s="110"/>
      <c r="H14" s="110"/>
      <c r="I14" s="110"/>
      <c r="J14" s="111"/>
    </row>
    <row r="15" spans="2:11" ht="18.75" x14ac:dyDescent="0.45">
      <c r="B15" s="95" t="s">
        <v>3</v>
      </c>
      <c r="C15" s="241">
        <v>511.60752398027807</v>
      </c>
      <c r="D15" s="241">
        <v>338.37535804901808</v>
      </c>
      <c r="E15" s="241">
        <v>132.61375593756395</v>
      </c>
      <c r="F15" s="241">
        <v>40.618409993695998</v>
      </c>
      <c r="G15" s="241"/>
      <c r="H15" s="241">
        <v>421.58069573936018</v>
      </c>
      <c r="I15" s="241">
        <v>95.366387438289991</v>
      </c>
      <c r="J15" s="127">
        <v>326.21430830107022</v>
      </c>
    </row>
    <row r="16" spans="2:11" ht="18.75" x14ac:dyDescent="0.45">
      <c r="B16" s="198"/>
      <c r="C16" s="131">
        <v>7.8623309575395695</v>
      </c>
      <c r="D16" s="173">
        <v>-1.561704910247002</v>
      </c>
      <c r="E16" s="131">
        <v>42.735901895088233</v>
      </c>
      <c r="F16" s="131">
        <v>7.8464467393447563</v>
      </c>
      <c r="G16" s="131" t="e">
        <v>#DIV/0!</v>
      </c>
      <c r="H16" s="131">
        <v>10.389516581581134</v>
      </c>
      <c r="I16" s="131">
        <v>39.719034609392509</v>
      </c>
      <c r="J16" s="132">
        <v>4.0068297754103099</v>
      </c>
    </row>
    <row r="17" spans="2:10" ht="18.75" x14ac:dyDescent="0.45">
      <c r="B17" s="198">
        <v>1401</v>
      </c>
      <c r="C17" s="263"/>
      <c r="D17" s="263"/>
      <c r="E17" s="263"/>
      <c r="F17" s="263"/>
      <c r="G17" s="263"/>
      <c r="H17" s="263"/>
      <c r="I17" s="263"/>
      <c r="J17" s="264"/>
    </row>
    <row r="18" spans="2:10" ht="18.75" x14ac:dyDescent="0.45">
      <c r="B18" s="198" t="s">
        <v>0</v>
      </c>
      <c r="C18" s="263" t="s">
        <v>260</v>
      </c>
      <c r="D18" s="263" t="s">
        <v>260</v>
      </c>
      <c r="E18" s="263" t="s">
        <v>260</v>
      </c>
      <c r="F18" s="263" t="s">
        <v>260</v>
      </c>
      <c r="G18" s="263"/>
      <c r="H18" s="263" t="s">
        <v>260</v>
      </c>
      <c r="I18" s="263" t="s">
        <v>260</v>
      </c>
      <c r="J18" s="264" t="s">
        <v>260</v>
      </c>
    </row>
    <row r="19" spans="2:10" ht="18.75" x14ac:dyDescent="0.45">
      <c r="B19" s="95"/>
      <c r="C19" s="110"/>
      <c r="D19" s="110"/>
      <c r="E19" s="110"/>
      <c r="F19" s="110"/>
      <c r="G19" s="110"/>
      <c r="H19" s="110"/>
      <c r="I19" s="110"/>
      <c r="J19" s="111"/>
    </row>
    <row r="20" spans="2:10" ht="18.75" x14ac:dyDescent="0.45">
      <c r="B20" s="170" t="s">
        <v>2</v>
      </c>
      <c r="C20" s="527" t="s">
        <v>260</v>
      </c>
      <c r="D20" s="527" t="s">
        <v>260</v>
      </c>
      <c r="E20" s="527" t="s">
        <v>260</v>
      </c>
      <c r="F20" s="527" t="s">
        <v>260</v>
      </c>
      <c r="G20" s="527"/>
      <c r="H20" s="527" t="s">
        <v>260</v>
      </c>
      <c r="I20" s="527" t="s">
        <v>260</v>
      </c>
      <c r="J20" s="528" t="s">
        <v>260</v>
      </c>
    </row>
    <row r="21" spans="2:10" ht="18.75" x14ac:dyDescent="0.45">
      <c r="B21" s="170"/>
      <c r="C21" s="527"/>
      <c r="D21" s="527"/>
      <c r="E21" s="527"/>
      <c r="F21" s="527"/>
      <c r="G21" s="527"/>
      <c r="H21" s="527"/>
      <c r="I21" s="527"/>
      <c r="J21" s="528"/>
    </row>
    <row r="22" spans="2:10" ht="18.75" x14ac:dyDescent="0.45">
      <c r="B22" s="170" t="s">
        <v>1</v>
      </c>
      <c r="C22" s="527" t="s">
        <v>260</v>
      </c>
      <c r="D22" s="527" t="s">
        <v>260</v>
      </c>
      <c r="E22" s="527" t="s">
        <v>260</v>
      </c>
      <c r="F22" s="527" t="s">
        <v>260</v>
      </c>
      <c r="G22" s="527"/>
      <c r="H22" s="527" t="s">
        <v>260</v>
      </c>
      <c r="I22" s="527" t="s">
        <v>260</v>
      </c>
      <c r="J22" s="528" t="s">
        <v>260</v>
      </c>
    </row>
    <row r="23" spans="2:10" ht="18.75" x14ac:dyDescent="0.45">
      <c r="B23" s="170"/>
      <c r="C23" s="527"/>
      <c r="D23" s="527"/>
      <c r="E23" s="527"/>
      <c r="F23" s="527"/>
      <c r="G23" s="527"/>
      <c r="H23" s="527"/>
      <c r="I23" s="527"/>
      <c r="J23" s="528"/>
    </row>
    <row r="24" spans="2:10" ht="18.75" x14ac:dyDescent="0.45">
      <c r="B24" s="170" t="s">
        <v>3</v>
      </c>
      <c r="C24" s="527" t="s">
        <v>260</v>
      </c>
      <c r="D24" s="527" t="s">
        <v>260</v>
      </c>
      <c r="E24" s="527" t="s">
        <v>260</v>
      </c>
      <c r="F24" s="527" t="s">
        <v>260</v>
      </c>
      <c r="G24" s="527"/>
      <c r="H24" s="527" t="s">
        <v>260</v>
      </c>
      <c r="I24" s="527" t="s">
        <v>260</v>
      </c>
      <c r="J24" s="528" t="s">
        <v>260</v>
      </c>
    </row>
    <row r="25" spans="2:10" ht="18.75" x14ac:dyDescent="0.45">
      <c r="B25" s="170"/>
      <c r="C25" s="527"/>
      <c r="D25" s="527"/>
      <c r="E25" s="527"/>
      <c r="F25" s="527"/>
      <c r="G25" s="527"/>
      <c r="H25" s="527"/>
      <c r="I25" s="527"/>
      <c r="J25" s="528"/>
    </row>
    <row r="26" spans="2:10" ht="18.75" x14ac:dyDescent="0.45">
      <c r="B26" s="574">
        <v>1402</v>
      </c>
      <c r="C26" s="740"/>
      <c r="D26" s="740"/>
      <c r="E26" s="740"/>
      <c r="F26" s="740"/>
      <c r="G26" s="740"/>
      <c r="H26" s="740"/>
      <c r="I26" s="740"/>
      <c r="J26" s="731"/>
    </row>
    <row r="27" spans="2:10" ht="18.75" x14ac:dyDescent="0.45">
      <c r="B27" s="813" t="s">
        <v>367</v>
      </c>
      <c r="C27" s="113" t="s">
        <v>260</v>
      </c>
      <c r="D27" s="113" t="s">
        <v>260</v>
      </c>
      <c r="E27" s="113" t="s">
        <v>260</v>
      </c>
      <c r="F27" s="113" t="s">
        <v>260</v>
      </c>
      <c r="G27" s="113"/>
      <c r="H27" s="113" t="s">
        <v>260</v>
      </c>
      <c r="I27" s="113" t="s">
        <v>260</v>
      </c>
      <c r="J27" s="114" t="s">
        <v>260</v>
      </c>
    </row>
    <row r="28" spans="2:10" ht="19.5" thickBot="1" x14ac:dyDescent="0.5">
      <c r="B28" s="721"/>
      <c r="C28" s="128"/>
      <c r="D28" s="128"/>
      <c r="E28" s="128"/>
      <c r="F28" s="128"/>
      <c r="G28" s="128"/>
      <c r="H28" s="128"/>
      <c r="I28" s="128"/>
      <c r="J28" s="129"/>
    </row>
    <row r="29" spans="2:10" ht="18.75" x14ac:dyDescent="0.45">
      <c r="B29" s="602">
        <v>1401</v>
      </c>
      <c r="C29" s="297"/>
      <c r="D29" s="297"/>
      <c r="E29" s="297"/>
      <c r="F29" s="297"/>
      <c r="G29" s="297"/>
      <c r="H29" s="297"/>
      <c r="I29" s="297"/>
      <c r="J29" s="298"/>
    </row>
    <row r="30" spans="2:10" ht="18.75" x14ac:dyDescent="0.45">
      <c r="B30" s="170" t="s">
        <v>483</v>
      </c>
      <c r="C30" s="527" t="s">
        <v>260</v>
      </c>
      <c r="D30" s="527" t="s">
        <v>260</v>
      </c>
      <c r="E30" s="527" t="s">
        <v>260</v>
      </c>
      <c r="F30" s="527" t="s">
        <v>260</v>
      </c>
      <c r="G30" s="527"/>
      <c r="H30" s="527" t="s">
        <v>260</v>
      </c>
      <c r="I30" s="527" t="s">
        <v>260</v>
      </c>
      <c r="J30" s="528" t="s">
        <v>260</v>
      </c>
    </row>
    <row r="31" spans="2:10" ht="18.75" x14ac:dyDescent="0.45">
      <c r="B31" s="170"/>
      <c r="C31" s="527"/>
      <c r="D31" s="527"/>
      <c r="E31" s="527"/>
      <c r="F31" s="527"/>
      <c r="G31" s="527"/>
      <c r="H31" s="527"/>
      <c r="I31" s="527"/>
      <c r="J31" s="528"/>
    </row>
    <row r="32" spans="2:10" ht="18.75" x14ac:dyDescent="0.45">
      <c r="B32" s="170" t="s">
        <v>484</v>
      </c>
      <c r="C32" s="527" t="s">
        <v>260</v>
      </c>
      <c r="D32" s="527" t="s">
        <v>260</v>
      </c>
      <c r="E32" s="527" t="s">
        <v>260</v>
      </c>
      <c r="F32" s="527" t="s">
        <v>260</v>
      </c>
      <c r="G32" s="527"/>
      <c r="H32" s="527" t="s">
        <v>260</v>
      </c>
      <c r="I32" s="527" t="s">
        <v>260</v>
      </c>
      <c r="J32" s="528" t="s">
        <v>260</v>
      </c>
    </row>
    <row r="33" spans="2:10" ht="18.75" x14ac:dyDescent="0.45">
      <c r="B33" s="170"/>
      <c r="C33" s="527"/>
      <c r="D33" s="527"/>
      <c r="E33" s="527"/>
      <c r="F33" s="527"/>
      <c r="G33" s="527"/>
      <c r="H33" s="527"/>
      <c r="I33" s="527"/>
      <c r="J33" s="528"/>
    </row>
    <row r="34" spans="2:10" ht="18.75" x14ac:dyDescent="0.45">
      <c r="B34" s="170" t="s">
        <v>485</v>
      </c>
      <c r="C34" s="527" t="s">
        <v>260</v>
      </c>
      <c r="D34" s="527" t="s">
        <v>260</v>
      </c>
      <c r="E34" s="527" t="s">
        <v>260</v>
      </c>
      <c r="F34" s="527" t="s">
        <v>260</v>
      </c>
      <c r="G34" s="527"/>
      <c r="H34" s="527" t="s">
        <v>260</v>
      </c>
      <c r="I34" s="527" t="s">
        <v>260</v>
      </c>
      <c r="J34" s="528" t="s">
        <v>260</v>
      </c>
    </row>
    <row r="35" spans="2:10" ht="18.75" x14ac:dyDescent="0.45">
      <c r="B35" s="197"/>
      <c r="C35" s="743"/>
      <c r="D35" s="743"/>
      <c r="E35" s="743"/>
      <c r="F35" s="743"/>
      <c r="G35" s="743"/>
      <c r="H35" s="743"/>
      <c r="I35" s="743"/>
      <c r="J35" s="744"/>
    </row>
    <row r="36" spans="2:10" ht="18.75" x14ac:dyDescent="0.45">
      <c r="B36" s="100">
        <v>1402</v>
      </c>
      <c r="C36" s="113"/>
      <c r="D36" s="113"/>
      <c r="E36" s="113"/>
      <c r="F36" s="113"/>
      <c r="G36" s="113"/>
      <c r="H36" s="113"/>
      <c r="I36" s="113"/>
      <c r="J36" s="114"/>
    </row>
    <row r="37" spans="2:10" ht="18.75" x14ac:dyDescent="0.45">
      <c r="B37" s="196" t="s">
        <v>578</v>
      </c>
      <c r="C37" s="231" t="s">
        <v>260</v>
      </c>
      <c r="D37" s="231" t="s">
        <v>260</v>
      </c>
      <c r="E37" s="231" t="s">
        <v>260</v>
      </c>
      <c r="F37" s="231" t="s">
        <v>260</v>
      </c>
      <c r="G37" s="231"/>
      <c r="H37" s="231" t="s">
        <v>260</v>
      </c>
      <c r="I37" s="231" t="s">
        <v>260</v>
      </c>
      <c r="J37" s="232" t="s">
        <v>260</v>
      </c>
    </row>
    <row r="38" spans="2:10" ht="18.75" x14ac:dyDescent="0.45">
      <c r="B38" s="100"/>
      <c r="C38" s="113"/>
      <c r="D38" s="113"/>
      <c r="E38" s="113"/>
      <c r="F38" s="113"/>
      <c r="G38" s="113"/>
      <c r="H38" s="113"/>
      <c r="I38" s="113"/>
      <c r="J38" s="114"/>
    </row>
    <row r="39" spans="2:10" ht="18.75" x14ac:dyDescent="0.45">
      <c r="B39" s="100" t="s">
        <v>579</v>
      </c>
      <c r="C39" s="113" t="s">
        <v>260</v>
      </c>
      <c r="D39" s="113" t="s">
        <v>260</v>
      </c>
      <c r="E39" s="113" t="s">
        <v>260</v>
      </c>
      <c r="F39" s="113" t="s">
        <v>260</v>
      </c>
      <c r="G39" s="113"/>
      <c r="H39" s="113" t="s">
        <v>260</v>
      </c>
      <c r="I39" s="113" t="s">
        <v>260</v>
      </c>
      <c r="J39" s="114" t="s">
        <v>260</v>
      </c>
    </row>
    <row r="40" spans="2:10" ht="18.75" x14ac:dyDescent="0.45">
      <c r="B40" s="100"/>
      <c r="C40" s="113"/>
      <c r="D40" s="113"/>
      <c r="E40" s="113"/>
      <c r="F40" s="113"/>
      <c r="G40" s="113"/>
      <c r="H40" s="113"/>
      <c r="I40" s="113"/>
      <c r="J40" s="114"/>
    </row>
    <row r="41" spans="2:10" ht="18.75" x14ac:dyDescent="0.45">
      <c r="B41" s="100" t="s">
        <v>580</v>
      </c>
      <c r="C41" s="113" t="s">
        <v>260</v>
      </c>
      <c r="D41" s="113" t="s">
        <v>260</v>
      </c>
      <c r="E41" s="113" t="s">
        <v>260</v>
      </c>
      <c r="F41" s="113" t="s">
        <v>260</v>
      </c>
      <c r="G41" s="113"/>
      <c r="H41" s="113" t="s">
        <v>260</v>
      </c>
      <c r="I41" s="113" t="s">
        <v>260</v>
      </c>
      <c r="J41" s="114" t="s">
        <v>260</v>
      </c>
    </row>
    <row r="42" spans="2:10" ht="19.5" thickBot="1" x14ac:dyDescent="0.5">
      <c r="B42" s="101"/>
      <c r="C42" s="128"/>
      <c r="D42" s="128"/>
      <c r="E42" s="128"/>
      <c r="F42" s="128"/>
      <c r="G42" s="128"/>
      <c r="H42" s="128"/>
      <c r="I42" s="128"/>
      <c r="J42" s="129"/>
    </row>
    <row r="43" spans="2:10" ht="17.25" x14ac:dyDescent="0.4">
      <c r="B43" s="469" t="s">
        <v>228</v>
      </c>
    </row>
    <row r="44" spans="2:10" ht="17.25" x14ac:dyDescent="0.4">
      <c r="B44" s="469"/>
    </row>
    <row r="45" spans="2:10" ht="17.25" x14ac:dyDescent="0.4">
      <c r="B45" s="469"/>
    </row>
    <row r="46" spans="2:10" ht="18.75" x14ac:dyDescent="0.45">
      <c r="B46" s="469"/>
      <c r="J46" s="1002" t="s">
        <v>326</v>
      </c>
    </row>
    <row r="47" spans="2:10" ht="18.75" x14ac:dyDescent="0.45">
      <c r="B47" s="469"/>
      <c r="J47" s="1002" t="s">
        <v>576</v>
      </c>
    </row>
    <row r="48" spans="2:10" ht="18.75" x14ac:dyDescent="0.45">
      <c r="B48" s="469"/>
      <c r="J48" s="1002" t="s">
        <v>327</v>
      </c>
    </row>
    <row r="49" spans="10:11" ht="21.75" x14ac:dyDescent="0.55000000000000004">
      <c r="J49" s="64">
        <v>27</v>
      </c>
    </row>
    <row r="51" spans="10:11" ht="18" x14ac:dyDescent="0.45">
      <c r="K51" s="67"/>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06022-470C-4599-B152-787A79033EDC}">
  <sheetPr>
    <tabColor theme="0" tint="-0.14999847407452621"/>
  </sheetPr>
  <dimension ref="A1:Q52"/>
  <sheetViews>
    <sheetView rightToLeft="1" view="pageBreakPreview" zoomScaleNormal="100" zoomScaleSheetLayoutView="100" workbookViewId="0">
      <selection activeCell="E49" sqref="E49"/>
    </sheetView>
  </sheetViews>
  <sheetFormatPr defaultRowHeight="15" x14ac:dyDescent="0.25"/>
  <cols>
    <col min="1" max="1" width="4.625" customWidth="1"/>
    <col min="2" max="2" width="18.875" customWidth="1"/>
    <col min="3" max="3" width="14.875" customWidth="1"/>
    <col min="4" max="5" width="12.875" bestFit="1" customWidth="1"/>
    <col min="6" max="6" width="14" customWidth="1"/>
    <col min="7" max="7" width="13.375" customWidth="1"/>
    <col min="8" max="8" width="15.125" customWidth="1"/>
    <col min="9" max="9" width="11.625" customWidth="1"/>
    <col min="10" max="10" width="14.625" customWidth="1"/>
    <col min="11" max="11" width="3.75" customWidth="1"/>
    <col min="12" max="12" width="9.375" customWidth="1"/>
  </cols>
  <sheetData>
    <row r="1" spans="2:17" ht="15.75" thickBot="1" x14ac:dyDescent="0.3">
      <c r="C1" s="238"/>
      <c r="E1" s="238"/>
    </row>
    <row r="2" spans="2:17" ht="24.75" thickBot="1" x14ac:dyDescent="0.65">
      <c r="B2" s="856" t="s">
        <v>167</v>
      </c>
      <c r="C2" s="857"/>
      <c r="D2" s="450"/>
      <c r="E2" s="450"/>
      <c r="F2" s="450"/>
      <c r="G2" s="450"/>
      <c r="H2" s="450"/>
      <c r="I2" s="450"/>
      <c r="J2" s="451"/>
    </row>
    <row r="3" spans="2:17" ht="51.75" customHeight="1" thickBot="1" x14ac:dyDescent="0.3">
      <c r="B3" s="1188" t="s">
        <v>263</v>
      </c>
      <c r="C3" s="1043" t="s">
        <v>208</v>
      </c>
      <c r="D3" s="1045"/>
      <c r="E3" s="1045"/>
      <c r="F3" s="1043" t="s">
        <v>169</v>
      </c>
      <c r="G3" s="1045" t="s">
        <v>172</v>
      </c>
      <c r="H3" s="1045"/>
      <c r="I3" s="1043" t="s">
        <v>173</v>
      </c>
      <c r="J3" s="1186" t="s">
        <v>477</v>
      </c>
    </row>
    <row r="4" spans="2:17" ht="55.5" customHeight="1" thickBot="1" x14ac:dyDescent="0.3">
      <c r="B4" s="1189"/>
      <c r="C4" s="824" t="s">
        <v>18</v>
      </c>
      <c r="D4" s="833" t="s">
        <v>168</v>
      </c>
      <c r="E4" s="833" t="s">
        <v>37</v>
      </c>
      <c r="F4" s="1055"/>
      <c r="G4" s="182" t="s">
        <v>170</v>
      </c>
      <c r="H4" s="182" t="s">
        <v>171</v>
      </c>
      <c r="I4" s="1055"/>
      <c r="J4" s="1187"/>
    </row>
    <row r="5" spans="2:17" ht="18.75" x14ac:dyDescent="0.45">
      <c r="B5" s="452">
        <v>1398</v>
      </c>
      <c r="C5" s="171">
        <v>512900.47200000001</v>
      </c>
      <c r="D5" s="171">
        <v>636668</v>
      </c>
      <c r="E5" s="171">
        <v>458032.47700000001</v>
      </c>
      <c r="F5" s="307">
        <v>18731.465610912597</v>
      </c>
      <c r="G5" s="307">
        <v>1086.195514168</v>
      </c>
      <c r="H5" s="307">
        <v>4673.7148374619455</v>
      </c>
      <c r="I5" s="171">
        <v>238</v>
      </c>
      <c r="J5" s="457">
        <v>334</v>
      </c>
      <c r="L5" s="858"/>
      <c r="M5" s="858"/>
      <c r="P5" s="48"/>
    </row>
    <row r="6" spans="2:17" ht="18.75" x14ac:dyDescent="0.45">
      <c r="B6" s="452"/>
      <c r="C6" s="133">
        <v>187.08340305878835</v>
      </c>
      <c r="D6" s="133">
        <v>210.16880617738047</v>
      </c>
      <c r="E6" s="133">
        <v>184.43754789568499</v>
      </c>
      <c r="F6" s="133">
        <v>174.23142318263899</v>
      </c>
      <c r="G6" s="133">
        <v>112.66276368652348</v>
      </c>
      <c r="H6" s="133">
        <v>232.08723845202542</v>
      </c>
      <c r="I6" s="133"/>
      <c r="J6" s="461"/>
      <c r="L6" s="48"/>
      <c r="M6" s="48"/>
      <c r="P6" s="48"/>
    </row>
    <row r="7" spans="2:17" ht="18.75" x14ac:dyDescent="0.45">
      <c r="B7" s="452">
        <v>1399</v>
      </c>
      <c r="C7" s="274">
        <v>1307707.1299999999</v>
      </c>
      <c r="D7" s="274">
        <v>1782206.7</v>
      </c>
      <c r="E7" s="274">
        <v>1154292.6200000001</v>
      </c>
      <c r="F7" s="310">
        <v>52547.643270523506</v>
      </c>
      <c r="G7" s="310">
        <v>2229.9459810549997</v>
      </c>
      <c r="H7" s="310">
        <v>24491.184326828508</v>
      </c>
      <c r="I7" s="274">
        <v>243</v>
      </c>
      <c r="J7" s="453">
        <v>369</v>
      </c>
      <c r="L7" s="48"/>
      <c r="M7" s="48"/>
      <c r="P7" s="48"/>
    </row>
    <row r="8" spans="2:17" ht="18.75" x14ac:dyDescent="0.45">
      <c r="B8" s="452"/>
      <c r="C8" s="342">
        <v>154.96313639578787</v>
      </c>
      <c r="D8" s="342">
        <v>179.92716769179543</v>
      </c>
      <c r="E8" s="342">
        <v>152.01108610470868</v>
      </c>
      <c r="F8" s="342">
        <v>180.53140294537468</v>
      </c>
      <c r="G8" s="342">
        <v>105.29876545872918</v>
      </c>
      <c r="H8" s="342">
        <v>424.0196541415097</v>
      </c>
      <c r="I8" s="346"/>
      <c r="J8" s="455"/>
      <c r="L8" s="48"/>
      <c r="M8" s="48"/>
      <c r="P8" s="48"/>
    </row>
    <row r="9" spans="2:17" ht="18.75" x14ac:dyDescent="0.45">
      <c r="B9" s="456">
        <v>1400</v>
      </c>
      <c r="C9" s="171">
        <v>1367250.3</v>
      </c>
      <c r="D9" s="171">
        <v>1474948.04</v>
      </c>
      <c r="E9" s="171">
        <v>1260896.49</v>
      </c>
      <c r="F9" s="307">
        <v>54674.135632541002</v>
      </c>
      <c r="G9" s="307">
        <v>1407.4474922840002</v>
      </c>
      <c r="H9" s="307">
        <v>8849.3977227513824</v>
      </c>
      <c r="I9" s="171">
        <v>239</v>
      </c>
      <c r="J9" s="457">
        <v>380</v>
      </c>
      <c r="L9" s="48"/>
      <c r="M9" s="48"/>
      <c r="P9" s="48"/>
    </row>
    <row r="10" spans="2:17" ht="18.75" x14ac:dyDescent="0.45">
      <c r="B10" s="459"/>
      <c r="C10" s="340">
        <v>4.5532496255488155</v>
      </c>
      <c r="D10" s="340">
        <v>-17.24034928159567</v>
      </c>
      <c r="E10" s="340">
        <v>9.2354285345773093</v>
      </c>
      <c r="F10" s="340">
        <v>4.0467892176819191</v>
      </c>
      <c r="G10" s="340">
        <v>-36.884233777800787</v>
      </c>
      <c r="H10" s="340">
        <v>-63.867007798975891</v>
      </c>
      <c r="I10" s="346"/>
      <c r="J10" s="455"/>
    </row>
    <row r="11" spans="2:17" ht="18.75" x14ac:dyDescent="0.45">
      <c r="B11" s="452">
        <v>1401</v>
      </c>
      <c r="C11" s="834">
        <v>1960457.36</v>
      </c>
      <c r="D11" s="834">
        <v>1638945.04</v>
      </c>
      <c r="E11" s="834">
        <v>1867405.95</v>
      </c>
      <c r="F11" s="241">
        <v>72751.956777479689</v>
      </c>
      <c r="G11" s="241">
        <v>2029.6027379719999</v>
      </c>
      <c r="H11" s="241">
        <v>10062.707583332751</v>
      </c>
      <c r="I11" s="834">
        <v>237</v>
      </c>
      <c r="J11" s="859">
        <v>380</v>
      </c>
    </row>
    <row r="12" spans="2:17" ht="19.5" thickBot="1" x14ac:dyDescent="0.5">
      <c r="B12" s="860"/>
      <c r="C12" s="861">
        <v>43.38686632579271</v>
      </c>
      <c r="D12" s="861">
        <v>11.118832362392908</v>
      </c>
      <c r="E12" s="861">
        <v>48.101447248853844</v>
      </c>
      <c r="F12" s="861">
        <v>33.064667480868422</v>
      </c>
      <c r="G12" s="861">
        <v>44.204508452274013</v>
      </c>
      <c r="H12" s="861">
        <v>13.710649002270586</v>
      </c>
      <c r="I12" s="862"/>
      <c r="J12" s="863"/>
      <c r="N12" s="458"/>
    </row>
    <row r="13" spans="2:17" ht="18.75" x14ac:dyDescent="0.45">
      <c r="B13" s="864">
        <v>1400</v>
      </c>
      <c r="C13" s="580"/>
      <c r="D13" s="580"/>
      <c r="E13" s="580"/>
      <c r="F13" s="580"/>
      <c r="G13" s="580"/>
      <c r="H13" s="580"/>
      <c r="I13" s="580"/>
      <c r="J13" s="455"/>
    </row>
    <row r="14" spans="2:17" ht="18.75" hidden="1" x14ac:dyDescent="0.45">
      <c r="B14" s="865" t="s">
        <v>360</v>
      </c>
      <c r="C14" s="171">
        <v>1318359.67</v>
      </c>
      <c r="D14" s="171">
        <v>1404304.01</v>
      </c>
      <c r="E14" s="171">
        <v>1218339.3600000001</v>
      </c>
      <c r="F14" s="307">
        <v>53040.021835115702</v>
      </c>
      <c r="G14" s="307">
        <v>307.287257006</v>
      </c>
      <c r="H14" s="307">
        <v>1980.818911701391</v>
      </c>
      <c r="I14" s="171">
        <v>61</v>
      </c>
      <c r="J14" s="457">
        <v>379</v>
      </c>
    </row>
    <row r="15" spans="2:17" ht="18.75" x14ac:dyDescent="0.45">
      <c r="B15" s="456" t="s">
        <v>361</v>
      </c>
      <c r="C15" s="171">
        <v>1367250.3</v>
      </c>
      <c r="D15" s="171">
        <v>1474948.04</v>
      </c>
      <c r="E15" s="171">
        <v>1260896.49</v>
      </c>
      <c r="F15" s="307">
        <v>54674.135632541002</v>
      </c>
      <c r="G15" s="307">
        <v>311.52185149900004</v>
      </c>
      <c r="H15" s="307">
        <v>1593.426303496813</v>
      </c>
      <c r="I15" s="171">
        <v>60</v>
      </c>
      <c r="J15" s="457">
        <v>380</v>
      </c>
      <c r="L15" s="48"/>
      <c r="M15" s="48"/>
      <c r="N15" s="48"/>
      <c r="O15" s="48"/>
      <c r="P15" s="48"/>
      <c r="Q15" s="48"/>
    </row>
    <row r="16" spans="2:17" ht="18.75" x14ac:dyDescent="0.45">
      <c r="B16" s="459"/>
      <c r="C16" s="344">
        <v>3.7084439938912936</v>
      </c>
      <c r="D16" s="344">
        <v>5.0305367995068195</v>
      </c>
      <c r="E16" s="344">
        <v>3.4930440070490647</v>
      </c>
      <c r="F16" s="344">
        <v>3.0809070978613704</v>
      </c>
      <c r="G16" s="344">
        <v>1.3780573051610077</v>
      </c>
      <c r="H16" s="344">
        <v>-19.557194547977815</v>
      </c>
      <c r="I16" s="344"/>
      <c r="J16" s="455"/>
    </row>
    <row r="17" spans="1:16" ht="18.75" x14ac:dyDescent="0.45">
      <c r="B17" s="866">
        <v>1401</v>
      </c>
      <c r="C17" s="344"/>
      <c r="D17" s="344"/>
      <c r="E17" s="344"/>
      <c r="F17" s="344"/>
      <c r="G17" s="344"/>
      <c r="H17" s="344"/>
      <c r="I17" s="344"/>
      <c r="J17" s="455"/>
      <c r="M17" s="462"/>
    </row>
    <row r="18" spans="1:16" ht="18.75" x14ac:dyDescent="0.45">
      <c r="B18" s="464" t="s">
        <v>367</v>
      </c>
      <c r="C18" s="171">
        <v>1539632.2</v>
      </c>
      <c r="D18" s="171">
        <v>1534695.55</v>
      </c>
      <c r="E18" s="171">
        <v>1437336.14</v>
      </c>
      <c r="F18" s="307">
        <v>61174.025981540704</v>
      </c>
      <c r="G18" s="307">
        <v>525.753059979</v>
      </c>
      <c r="H18" s="307">
        <v>2437.2871336015892</v>
      </c>
      <c r="I18" s="171">
        <v>58</v>
      </c>
      <c r="J18" s="457">
        <v>381</v>
      </c>
      <c r="M18" s="462"/>
    </row>
    <row r="19" spans="1:16" ht="18.75" x14ac:dyDescent="0.45">
      <c r="B19" s="459"/>
      <c r="C19" s="344">
        <v>12.607925556864004</v>
      </c>
      <c r="D19" s="344">
        <v>4.0508213428318527</v>
      </c>
      <c r="E19" s="344">
        <v>13.993190670234952</v>
      </c>
      <c r="F19" s="344">
        <v>11.888419037266118</v>
      </c>
      <c r="G19" s="344">
        <v>68.769239605231235</v>
      </c>
      <c r="H19" s="344">
        <v>52.958886661585979</v>
      </c>
      <c r="I19" s="344"/>
      <c r="J19" s="461"/>
      <c r="M19" s="462"/>
    </row>
    <row r="20" spans="1:16" ht="18.75" x14ac:dyDescent="0.45">
      <c r="B20" s="867" t="s">
        <v>2</v>
      </c>
      <c r="C20" s="171">
        <v>1355240.93</v>
      </c>
      <c r="D20" s="171">
        <v>1427797.25</v>
      </c>
      <c r="E20" s="171">
        <v>1254088.49</v>
      </c>
      <c r="F20" s="307">
        <v>51100.652951802098</v>
      </c>
      <c r="G20" s="307">
        <v>349.98378654500004</v>
      </c>
      <c r="H20" s="307">
        <v>1520.4110253836052</v>
      </c>
      <c r="I20" s="171">
        <v>61</v>
      </c>
      <c r="J20" s="457">
        <v>379</v>
      </c>
    </row>
    <row r="21" spans="1:16" ht="18.75" x14ac:dyDescent="0.45">
      <c r="B21" s="452"/>
      <c r="C21" s="308">
        <v>-11.976319409271909</v>
      </c>
      <c r="D21" s="308">
        <v>-6.9654401486992015</v>
      </c>
      <c r="E21" s="308">
        <v>-12.749115874871137</v>
      </c>
      <c r="F21" s="308">
        <v>-16.466748539287337</v>
      </c>
      <c r="G21" s="308">
        <v>-33.431906880583952</v>
      </c>
      <c r="H21" s="308">
        <v>-37.618715315790986</v>
      </c>
      <c r="I21" s="308"/>
      <c r="J21" s="461"/>
    </row>
    <row r="22" spans="1:16" ht="19.5" thickBot="1" x14ac:dyDescent="0.5">
      <c r="B22" s="452" t="s">
        <v>360</v>
      </c>
      <c r="C22" s="868">
        <v>1496200.75</v>
      </c>
      <c r="D22" s="868">
        <v>1447696.36</v>
      </c>
      <c r="E22" s="868">
        <v>1403544.73</v>
      </c>
      <c r="F22" s="869">
        <v>55505.6621968088</v>
      </c>
      <c r="G22" s="869">
        <v>442.87945221599995</v>
      </c>
      <c r="H22" s="869">
        <v>2693.0522016759328</v>
      </c>
      <c r="I22" s="868">
        <v>62</v>
      </c>
      <c r="J22" s="870">
        <v>377</v>
      </c>
    </row>
    <row r="23" spans="1:16" ht="19.5" thickBot="1" x14ac:dyDescent="0.5">
      <c r="B23" s="452"/>
      <c r="C23" s="144">
        <v>10.40108934726463</v>
      </c>
      <c r="D23" s="144">
        <v>1.3936929770665927</v>
      </c>
      <c r="E23" s="144">
        <v>11.917519472649005</v>
      </c>
      <c r="F23" s="144">
        <v>8.620260193468539</v>
      </c>
      <c r="G23" s="144">
        <v>26.542848338220267</v>
      </c>
      <c r="H23" s="144">
        <v>77.126589896733094</v>
      </c>
      <c r="I23" s="144"/>
      <c r="J23" s="871"/>
      <c r="L23" s="454"/>
      <c r="P23" s="463"/>
    </row>
    <row r="24" spans="1:16" ht="19.5" thickBot="1" x14ac:dyDescent="0.5">
      <c r="B24" s="872" t="s">
        <v>361</v>
      </c>
      <c r="C24" s="868">
        <v>1960457.36</v>
      </c>
      <c r="D24" s="868">
        <v>1638945.04</v>
      </c>
      <c r="E24" s="868">
        <v>1867405.95</v>
      </c>
      <c r="F24" s="869">
        <v>72751.956777479689</v>
      </c>
      <c r="G24" s="869">
        <v>710.98643923199984</v>
      </c>
      <c r="H24" s="869">
        <v>3411.9572226716241</v>
      </c>
      <c r="I24" s="868">
        <v>56</v>
      </c>
      <c r="J24" s="870">
        <v>380</v>
      </c>
      <c r="N24" s="465"/>
    </row>
    <row r="25" spans="1:16" ht="18.75" x14ac:dyDescent="0.45">
      <c r="B25" s="866"/>
      <c r="C25" s="873">
        <v>31.029032033301689</v>
      </c>
      <c r="D25" s="873">
        <v>13.210551969613292</v>
      </c>
      <c r="E25" s="873">
        <v>33.049265198694457</v>
      </c>
      <c r="F25" s="873">
        <v>31.071234713892721</v>
      </c>
      <c r="G25" s="873">
        <v>60.53723776853829</v>
      </c>
      <c r="H25" s="873">
        <v>26.694804525077686</v>
      </c>
      <c r="I25" s="873"/>
      <c r="J25" s="874"/>
    </row>
    <row r="26" spans="1:16" ht="18.75" x14ac:dyDescent="0.45">
      <c r="B26" s="605">
        <v>1402</v>
      </c>
      <c r="C26" s="147"/>
      <c r="D26" s="147"/>
      <c r="E26" s="147"/>
      <c r="F26" s="147"/>
      <c r="G26" s="147"/>
      <c r="H26" s="147"/>
      <c r="I26" s="147"/>
      <c r="J26" s="749"/>
    </row>
    <row r="27" spans="1:16" ht="18.75" x14ac:dyDescent="0.45">
      <c r="B27" s="812" t="s">
        <v>367</v>
      </c>
      <c r="C27" s="477">
        <v>2173893.39</v>
      </c>
      <c r="D27" s="477">
        <v>2007970.03</v>
      </c>
      <c r="E27" s="477">
        <v>2052975.99</v>
      </c>
      <c r="F27" s="478">
        <v>79880.223827657188</v>
      </c>
      <c r="G27" s="478">
        <v>905.16111871600003</v>
      </c>
      <c r="H27" s="478">
        <v>5523.2125905699622</v>
      </c>
      <c r="I27" s="477">
        <v>57</v>
      </c>
      <c r="J27" s="875">
        <v>381</v>
      </c>
    </row>
    <row r="28" spans="1:16" ht="19.5" thickBot="1" x14ac:dyDescent="0.5">
      <c r="B28" s="466"/>
      <c r="C28" s="467">
        <v>10.887052906878836</v>
      </c>
      <c r="D28" s="467">
        <v>22.51600761426387</v>
      </c>
      <c r="E28" s="467">
        <v>9.9373165218842701</v>
      </c>
      <c r="F28" s="467">
        <v>9.7980416828926451</v>
      </c>
      <c r="G28" s="467">
        <v>27.310602392606214</v>
      </c>
      <c r="H28" s="467">
        <v>61.878131234165579</v>
      </c>
      <c r="I28" s="467"/>
      <c r="J28" s="468"/>
    </row>
    <row r="29" spans="1:16" ht="18.75" x14ac:dyDescent="0.45">
      <c r="B29" s="876">
        <v>1401</v>
      </c>
      <c r="C29" s="746"/>
      <c r="D29" s="746"/>
      <c r="E29" s="746"/>
      <c r="F29" s="746"/>
      <c r="G29" s="746"/>
      <c r="H29" s="746"/>
      <c r="I29" s="747"/>
      <c r="J29" s="748"/>
    </row>
    <row r="30" spans="1:16" ht="18.75" hidden="1" x14ac:dyDescent="0.45">
      <c r="B30" s="55" t="s">
        <v>594</v>
      </c>
      <c r="C30" s="877">
        <v>1496200.75</v>
      </c>
      <c r="D30" s="877">
        <v>1447696.36</v>
      </c>
      <c r="E30" s="877">
        <v>1403544.73</v>
      </c>
      <c r="F30" s="878">
        <v>55505.662196808698</v>
      </c>
      <c r="G30" s="879">
        <v>217.11439364</v>
      </c>
      <c r="H30" s="878">
        <v>1745.908142098446</v>
      </c>
      <c r="I30" s="877">
        <v>22</v>
      </c>
      <c r="J30" s="877"/>
    </row>
    <row r="31" spans="1:16" ht="18.75" x14ac:dyDescent="0.45">
      <c r="B31" s="880" t="s">
        <v>483</v>
      </c>
      <c r="C31" s="877">
        <v>1689144.1</v>
      </c>
      <c r="D31" s="877">
        <v>1614732.91</v>
      </c>
      <c r="E31" s="877">
        <v>1587434</v>
      </c>
      <c r="F31" s="878">
        <v>62523.195619919301</v>
      </c>
      <c r="G31" s="878">
        <v>253.710383025</v>
      </c>
      <c r="H31" s="878">
        <v>1193.7108479798051</v>
      </c>
      <c r="I31" s="877">
        <v>18</v>
      </c>
      <c r="J31" s="870">
        <v>377</v>
      </c>
    </row>
    <row r="32" spans="1:16" ht="18.75" x14ac:dyDescent="0.45">
      <c r="A32" s="48"/>
      <c r="B32" s="881"/>
      <c r="C32" s="144">
        <v>12.895552284678374</v>
      </c>
      <c r="D32" s="144">
        <v>11.538092835986674</v>
      </c>
      <c r="E32" s="144">
        <v>13.101774818391434</v>
      </c>
      <c r="F32" s="144">
        <v>12.642914516051079</v>
      </c>
      <c r="G32" s="144">
        <v>16.855625631933108</v>
      </c>
      <c r="H32" s="144">
        <v>-31.628084021358802</v>
      </c>
      <c r="I32" s="144"/>
      <c r="J32" s="870"/>
    </row>
    <row r="33" spans="1:17" ht="18.75" x14ac:dyDescent="0.45">
      <c r="B33" s="881" t="s">
        <v>484</v>
      </c>
      <c r="C33" s="877">
        <v>1533366.46</v>
      </c>
      <c r="D33" s="877">
        <v>1474018.33</v>
      </c>
      <c r="E33" s="877">
        <v>1439799.95</v>
      </c>
      <c r="F33" s="878">
        <v>56505.831782575304</v>
      </c>
      <c r="G33" s="878">
        <v>178.74974374400003</v>
      </c>
      <c r="H33" s="878">
        <v>802.65287055637202</v>
      </c>
      <c r="I33" s="877">
        <v>19</v>
      </c>
      <c r="J33" s="870">
        <v>377</v>
      </c>
      <c r="L33" s="48"/>
      <c r="M33" s="48"/>
      <c r="N33" s="48"/>
      <c r="O33" s="48"/>
    </row>
    <row r="34" spans="1:17" ht="18.75" x14ac:dyDescent="0.45">
      <c r="A34" s="48"/>
      <c r="B34" s="881"/>
      <c r="C34" s="144">
        <v>-9.2222824565411656</v>
      </c>
      <c r="D34" s="144">
        <v>-8.7144182872943219</v>
      </c>
      <c r="E34" s="144">
        <v>-9.3001693298745067</v>
      </c>
      <c r="F34" s="241">
        <v>-9.6242103073613947</v>
      </c>
      <c r="G34" s="144">
        <v>-29.545751493195098</v>
      </c>
      <c r="H34" s="144">
        <v>-32.759857890647979</v>
      </c>
      <c r="I34" s="144"/>
      <c r="J34" s="870"/>
      <c r="L34" s="48"/>
      <c r="M34" s="48"/>
      <c r="N34" s="48"/>
      <c r="O34" s="48"/>
      <c r="P34" s="48"/>
      <c r="Q34" s="48"/>
    </row>
    <row r="35" spans="1:17" ht="18.75" x14ac:dyDescent="0.45">
      <c r="B35" s="881" t="s">
        <v>485</v>
      </c>
      <c r="C35" s="877">
        <v>1960457.36</v>
      </c>
      <c r="D35" s="877">
        <v>1638945.04</v>
      </c>
      <c r="E35" s="877">
        <v>1867405.95</v>
      </c>
      <c r="F35" s="878">
        <v>72751.956777479689</v>
      </c>
      <c r="G35" s="878">
        <v>278.52631246300001</v>
      </c>
      <c r="H35" s="878">
        <v>1415.5935041354471</v>
      </c>
      <c r="I35" s="877">
        <v>19</v>
      </c>
      <c r="J35" s="870">
        <v>380</v>
      </c>
      <c r="L35" s="48"/>
      <c r="M35" s="48"/>
      <c r="N35" s="48"/>
      <c r="O35" s="48"/>
    </row>
    <row r="36" spans="1:17" ht="18.75" x14ac:dyDescent="0.45">
      <c r="A36" s="48"/>
      <c r="B36" s="866"/>
      <c r="C36" s="988">
        <v>27.853152598629308</v>
      </c>
      <c r="D36" s="988">
        <v>11.188918525863926</v>
      </c>
      <c r="E36" s="988">
        <v>29.698987001631707</v>
      </c>
      <c r="F36" s="988">
        <v>28.751235903254496</v>
      </c>
      <c r="G36" s="988">
        <v>55.819139445535058</v>
      </c>
      <c r="H36" s="988">
        <v>76.364348283487118</v>
      </c>
      <c r="I36" s="988"/>
      <c r="J36" s="989"/>
    </row>
    <row r="37" spans="1:17" ht="18.75" x14ac:dyDescent="0.45">
      <c r="B37" s="100">
        <v>1402</v>
      </c>
      <c r="C37" s="147"/>
      <c r="D37" s="147"/>
      <c r="E37" s="147"/>
      <c r="F37" s="147"/>
      <c r="G37" s="147"/>
      <c r="H37" s="147"/>
      <c r="I37" s="147"/>
      <c r="J37" s="141"/>
    </row>
    <row r="38" spans="1:17" ht="18.75" x14ac:dyDescent="0.45">
      <c r="B38" s="706" t="s">
        <v>578</v>
      </c>
      <c r="C38" s="750">
        <v>2324132.69</v>
      </c>
      <c r="D38" s="750">
        <v>1940434.18</v>
      </c>
      <c r="E38" s="750">
        <v>2214200.2599999998</v>
      </c>
      <c r="F38" s="751">
        <v>86055.272446711606</v>
      </c>
      <c r="G38" s="751">
        <v>301.77120271599995</v>
      </c>
      <c r="H38" s="751">
        <v>1821.0262601838051</v>
      </c>
      <c r="I38" s="750">
        <v>17</v>
      </c>
      <c r="J38" s="752">
        <v>381</v>
      </c>
    </row>
    <row r="39" spans="1:17" ht="18.75" x14ac:dyDescent="0.45">
      <c r="A39" s="48"/>
      <c r="B39" s="480"/>
      <c r="C39" s="479">
        <v>18.550535064940149</v>
      </c>
      <c r="D39" s="479">
        <v>18.39531727067552</v>
      </c>
      <c r="E39" s="479">
        <v>18.570911697052253</v>
      </c>
      <c r="F39" s="479">
        <v>18.285852722726958</v>
      </c>
      <c r="G39" s="479">
        <v>8.3456712033581368</v>
      </c>
      <c r="H39" s="479">
        <v>28.64047870126177</v>
      </c>
      <c r="I39" s="477"/>
      <c r="J39" s="481"/>
    </row>
    <row r="40" spans="1:17" ht="18.75" x14ac:dyDescent="0.45">
      <c r="B40" s="480" t="s">
        <v>579</v>
      </c>
      <c r="C40" s="477">
        <v>2302705.5</v>
      </c>
      <c r="D40" s="477">
        <v>2037326.65</v>
      </c>
      <c r="E40" s="477">
        <v>2188156.4300000002</v>
      </c>
      <c r="F40" s="478">
        <v>84906.361703046496</v>
      </c>
      <c r="G40" s="478">
        <v>366.22337473800002</v>
      </c>
      <c r="H40" s="478">
        <v>2305.9463230176766</v>
      </c>
      <c r="I40" s="477">
        <v>19</v>
      </c>
      <c r="J40" s="481">
        <v>380</v>
      </c>
    </row>
    <row r="41" spans="1:17" ht="18.75" x14ac:dyDescent="0.45">
      <c r="B41" s="480"/>
      <c r="C41" s="479">
        <v>-0.92194348851914754</v>
      </c>
      <c r="D41" s="479">
        <v>4.9933396864819173</v>
      </c>
      <c r="E41" s="479">
        <v>-1.1762183606644356</v>
      </c>
      <c r="F41" s="479">
        <v>-1.3350846624494324</v>
      </c>
      <c r="G41" s="479">
        <v>21.3579597529247</v>
      </c>
      <c r="H41" s="479">
        <v>26.628943988151278</v>
      </c>
      <c r="I41" s="477"/>
      <c r="J41" s="481"/>
    </row>
    <row r="42" spans="1:17" ht="18.75" x14ac:dyDescent="0.45">
      <c r="B42" s="480" t="s">
        <v>580</v>
      </c>
      <c r="C42" s="477">
        <v>2173893.39</v>
      </c>
      <c r="D42" s="477">
        <v>2007970.03</v>
      </c>
      <c r="E42" s="477">
        <v>2052975.99</v>
      </c>
      <c r="F42" s="478">
        <v>79880.223827657188</v>
      </c>
      <c r="G42" s="478">
        <v>237.16654126199998</v>
      </c>
      <c r="H42" s="478">
        <v>1396.2400073684798</v>
      </c>
      <c r="I42" s="477">
        <v>21</v>
      </c>
      <c r="J42" s="481">
        <v>381</v>
      </c>
    </row>
    <row r="43" spans="1:17" ht="19.5" thickBot="1" x14ac:dyDescent="0.5">
      <c r="B43" s="482"/>
      <c r="C43" s="483">
        <v>-5.5939463383398333</v>
      </c>
      <c r="D43" s="483">
        <v>-1.4409383001984395</v>
      </c>
      <c r="E43" s="483">
        <v>-6.1778234017757114</v>
      </c>
      <c r="F43" s="483">
        <v>-5.9196246012375866</v>
      </c>
      <c r="G43" s="483">
        <v>-35.239922511316664</v>
      </c>
      <c r="H43" s="483">
        <v>-39.450454963700523</v>
      </c>
      <c r="I43" s="483"/>
      <c r="J43" s="484"/>
    </row>
    <row r="44" spans="1:17" ht="17.25" x14ac:dyDescent="0.4">
      <c r="B44" s="489" t="s">
        <v>466</v>
      </c>
      <c r="C44" s="36"/>
      <c r="D44" s="36"/>
      <c r="E44" s="36"/>
      <c r="F44" s="36"/>
      <c r="G44" s="36"/>
      <c r="H44" s="36"/>
      <c r="I44" s="36"/>
      <c r="J44" s="36"/>
    </row>
    <row r="45" spans="1:17" ht="18.75" x14ac:dyDescent="0.4">
      <c r="B45" s="818" t="s">
        <v>478</v>
      </c>
      <c r="C45" s="46"/>
      <c r="D45" s="46"/>
      <c r="E45" s="46"/>
      <c r="F45" s="46"/>
      <c r="G45" s="46"/>
      <c r="H45" s="46"/>
      <c r="I45" s="46"/>
      <c r="J45" s="46"/>
      <c r="K45" s="882"/>
    </row>
    <row r="46" spans="1:17" ht="17.25" x14ac:dyDescent="0.4">
      <c r="B46" s="28"/>
      <c r="C46" s="46"/>
      <c r="D46" s="46"/>
      <c r="E46" s="548"/>
      <c r="F46" s="46"/>
      <c r="G46" s="46"/>
      <c r="H46" s="46"/>
      <c r="I46" s="46"/>
      <c r="J46" s="46"/>
    </row>
    <row r="47" spans="1:17" ht="18.75" x14ac:dyDescent="0.45">
      <c r="B47" s="28"/>
      <c r="J47" s="986" t="s">
        <v>326</v>
      </c>
    </row>
    <row r="48" spans="1:17" ht="18.75" x14ac:dyDescent="0.45">
      <c r="B48" s="28"/>
      <c r="F48" s="549"/>
      <c r="J48" s="986" t="s">
        <v>576</v>
      </c>
    </row>
    <row r="49" spans="2:11" ht="18.75" x14ac:dyDescent="0.45">
      <c r="B49" s="28"/>
      <c r="J49" s="986" t="s">
        <v>327</v>
      </c>
    </row>
    <row r="50" spans="2:11" ht="21.75" x14ac:dyDescent="0.55000000000000004">
      <c r="B50" s="28"/>
      <c r="J50" s="64">
        <v>28</v>
      </c>
    </row>
    <row r="52" spans="2:11" ht="18" x14ac:dyDescent="0.45">
      <c r="K52" s="348"/>
    </row>
  </sheetData>
  <mergeCells count="6">
    <mergeCell ref="J3:J4"/>
    <mergeCell ref="B3:B4"/>
    <mergeCell ref="C3:E3"/>
    <mergeCell ref="F3:F4"/>
    <mergeCell ref="G3:H3"/>
    <mergeCell ref="I3:I4"/>
  </mergeCells>
  <printOptions horizontalCentered="1" verticalCentered="1"/>
  <pageMargins left="0.19685039370078741" right="0.19685039370078741" top="0" bottom="0.11811023622047245" header="0.19685039370078741" footer="0.19685039370078741"/>
  <pageSetup paperSize="9" scale="5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A3D02-8714-49FF-A7DD-BF8B7FABE522}">
  <dimension ref="A1:Q54"/>
  <sheetViews>
    <sheetView rightToLeft="1" view="pageBreakPreview" topLeftCell="A29" zoomScaleNormal="100" zoomScaleSheetLayoutView="100" workbookViewId="0">
      <selection activeCell="I49" sqref="I49:I51"/>
    </sheetView>
  </sheetViews>
  <sheetFormatPr defaultRowHeight="15" x14ac:dyDescent="0.25"/>
  <cols>
    <col min="1" max="1" width="3.25" customWidth="1"/>
    <col min="2" max="2" width="17.25" customWidth="1"/>
    <col min="3" max="3" width="14.625" customWidth="1"/>
    <col min="4" max="4" width="11.75" customWidth="1"/>
    <col min="5" max="5" width="1.375" customWidth="1"/>
    <col min="6" max="6" width="12" customWidth="1"/>
    <col min="7" max="7" width="13.125" customWidth="1"/>
    <col min="8" max="8" width="11.625" customWidth="1"/>
    <col min="9" max="9" width="15" customWidth="1"/>
    <col min="10" max="10" width="3.75" customWidth="1"/>
    <col min="11" max="14" width="9.125" bestFit="1" customWidth="1"/>
    <col min="15" max="16" width="9.375" bestFit="1" customWidth="1"/>
    <col min="17" max="17" width="9.125" bestFit="1" customWidth="1"/>
  </cols>
  <sheetData>
    <row r="1" spans="2:17" ht="15.75" thickBot="1" x14ac:dyDescent="0.3">
      <c r="B1" s="549"/>
      <c r="C1" s="550"/>
      <c r="D1" s="550"/>
      <c r="E1" s="549"/>
      <c r="F1" s="551"/>
      <c r="G1" s="550"/>
      <c r="H1" s="549"/>
      <c r="I1" s="550"/>
    </row>
    <row r="2" spans="2:17" ht="24.75" thickBot="1" x14ac:dyDescent="0.65">
      <c r="B2" s="830" t="s">
        <v>174</v>
      </c>
      <c r="C2" s="8"/>
      <c r="D2" s="8"/>
      <c r="E2" s="8"/>
      <c r="F2" s="8"/>
      <c r="G2" s="8"/>
      <c r="H2" s="8"/>
      <c r="I2" s="11"/>
    </row>
    <row r="3" spans="2:17" ht="27" customHeight="1" thickBot="1" x14ac:dyDescent="0.3">
      <c r="B3" s="1184" t="s">
        <v>218</v>
      </c>
      <c r="C3" s="1045" t="s">
        <v>467</v>
      </c>
      <c r="D3" s="1045"/>
      <c r="E3" s="1045"/>
      <c r="F3" s="552"/>
      <c r="G3" s="1045" t="s">
        <v>178</v>
      </c>
      <c r="H3" s="1045"/>
      <c r="I3" s="1072"/>
    </row>
    <row r="4" spans="2:17" ht="56.25" customHeight="1" thickBot="1" x14ac:dyDescent="0.3">
      <c r="B4" s="1190"/>
      <c r="C4" s="182" t="s">
        <v>175</v>
      </c>
      <c r="D4" s="182" t="s">
        <v>176</v>
      </c>
      <c r="E4" s="1055"/>
      <c r="F4" s="191" t="s">
        <v>177</v>
      </c>
      <c r="G4" s="182" t="s">
        <v>468</v>
      </c>
      <c r="H4" s="182" t="s">
        <v>469</v>
      </c>
      <c r="I4" s="183" t="s">
        <v>470</v>
      </c>
    </row>
    <row r="5" spans="2:17" ht="18" hidden="1" customHeight="1" x14ac:dyDescent="0.45">
      <c r="B5" s="883">
        <v>1397</v>
      </c>
      <c r="C5" s="884">
        <v>883.7</v>
      </c>
      <c r="D5" s="885">
        <v>24.841869938313998</v>
      </c>
      <c r="E5" s="821"/>
      <c r="F5" s="886">
        <v>2257.8648800000001</v>
      </c>
      <c r="G5" s="885">
        <v>458.57676494457576</v>
      </c>
      <c r="H5" s="885">
        <v>165.65432987700001</v>
      </c>
      <c r="I5" s="887">
        <v>2470.7564000630491</v>
      </c>
    </row>
    <row r="6" spans="2:17" ht="18.75" x14ac:dyDescent="0.45">
      <c r="B6" s="224">
        <v>1398</v>
      </c>
      <c r="C6" s="241">
        <v>1376.1020000000001</v>
      </c>
      <c r="D6" s="241">
        <v>26.355402999999999</v>
      </c>
      <c r="E6" s="241"/>
      <c r="F6" s="834">
        <v>6591.3407699999998</v>
      </c>
      <c r="G6" s="241">
        <v>2143.8167593607518</v>
      </c>
      <c r="H6" s="241">
        <v>435.73203678899995</v>
      </c>
      <c r="I6" s="127">
        <v>7130.2876642687115</v>
      </c>
    </row>
    <row r="7" spans="2:17" ht="18.75" x14ac:dyDescent="0.45">
      <c r="B7" s="224"/>
      <c r="C7" s="344">
        <v>55.720493380106376</v>
      </c>
      <c r="D7" s="344">
        <v>6.0926696156300864</v>
      </c>
      <c r="E7" s="344" t="e">
        <v>#DIV/0!</v>
      </c>
      <c r="F7" s="344">
        <v>191.92804354173751</v>
      </c>
      <c r="G7" s="344">
        <v>367.4935415927269</v>
      </c>
      <c r="H7" s="344">
        <v>163.0369137423304</v>
      </c>
      <c r="I7" s="345">
        <v>188.58723847024174</v>
      </c>
      <c r="K7" s="48"/>
      <c r="L7" s="48"/>
      <c r="M7" s="48"/>
      <c r="N7" s="48"/>
      <c r="O7" s="48"/>
      <c r="P7" s="48"/>
      <c r="Q7" s="48"/>
    </row>
    <row r="8" spans="2:17" ht="18.75" x14ac:dyDescent="0.45">
      <c r="B8" s="152">
        <v>1399</v>
      </c>
      <c r="C8" s="307">
        <v>3210.799</v>
      </c>
      <c r="D8" s="307">
        <v>34.771174000000002</v>
      </c>
      <c r="E8" s="307"/>
      <c r="F8" s="171">
        <v>17990.4022</v>
      </c>
      <c r="G8" s="307">
        <v>9391.7679384479579</v>
      </c>
      <c r="H8" s="307">
        <v>596.05131258400036</v>
      </c>
      <c r="I8" s="142">
        <v>19013.50878896092</v>
      </c>
      <c r="K8" s="48"/>
      <c r="L8" s="48"/>
      <c r="M8" s="48"/>
      <c r="N8" s="48"/>
      <c r="O8" s="48"/>
      <c r="P8" s="48"/>
      <c r="Q8" s="48"/>
    </row>
    <row r="9" spans="2:17" ht="18.75" x14ac:dyDescent="0.45">
      <c r="B9" s="224"/>
      <c r="C9" s="344">
        <v>133.32565463897294</v>
      </c>
      <c r="D9" s="344">
        <v>31.931862320602733</v>
      </c>
      <c r="E9" s="344" t="e">
        <v>#DIV/0!</v>
      </c>
      <c r="F9" s="344">
        <v>172.93994997014852</v>
      </c>
      <c r="G9" s="344">
        <v>338.08631952520125</v>
      </c>
      <c r="H9" s="344">
        <v>36.793088930625004</v>
      </c>
      <c r="I9" s="345">
        <v>166.65836897775375</v>
      </c>
      <c r="K9" s="882"/>
      <c r="L9" s="882"/>
      <c r="M9" s="882"/>
      <c r="N9" s="882"/>
      <c r="O9" s="882"/>
      <c r="P9" s="882"/>
      <c r="Q9" s="882"/>
    </row>
    <row r="10" spans="2:17" ht="18.75" x14ac:dyDescent="0.45">
      <c r="B10" s="391">
        <v>1400</v>
      </c>
      <c r="C10" s="307">
        <v>6339.04</v>
      </c>
      <c r="D10" s="307">
        <v>76.370074000000002</v>
      </c>
      <c r="E10" s="307"/>
      <c r="F10" s="171">
        <v>18378.5134</v>
      </c>
      <c r="G10" s="307">
        <v>3274.9817220877485</v>
      </c>
      <c r="H10" s="307">
        <v>515.058047117</v>
      </c>
      <c r="I10" s="142">
        <v>17634.747707936658</v>
      </c>
      <c r="K10" s="48"/>
      <c r="L10" s="48"/>
      <c r="M10" s="48"/>
      <c r="N10" s="48"/>
      <c r="O10" s="48"/>
      <c r="P10" s="48"/>
      <c r="Q10" s="48"/>
    </row>
    <row r="11" spans="2:17" ht="18.75" x14ac:dyDescent="0.45">
      <c r="B11" s="254"/>
      <c r="C11" s="344">
        <v>97.428739699993685</v>
      </c>
      <c r="D11" s="344">
        <v>119.63616759100512</v>
      </c>
      <c r="E11" s="344" t="e">
        <v>#DIV/0!</v>
      </c>
      <c r="F11" s="344">
        <v>2.1573236422696596</v>
      </c>
      <c r="G11" s="344">
        <v>-65.129230794974717</v>
      </c>
      <c r="H11" s="344">
        <v>-13.588304187416099</v>
      </c>
      <c r="I11" s="345">
        <v>-7.2514815457142703</v>
      </c>
      <c r="K11" s="888"/>
      <c r="L11" s="888"/>
      <c r="M11" s="888"/>
      <c r="N11" s="888"/>
      <c r="O11" s="888"/>
      <c r="P11" s="888"/>
      <c r="Q11" s="888"/>
    </row>
    <row r="12" spans="2:17" ht="18.75" x14ac:dyDescent="0.45">
      <c r="B12" s="152">
        <v>1401</v>
      </c>
      <c r="C12" s="241">
        <v>10071.335999999999</v>
      </c>
      <c r="D12" s="241">
        <v>118.52327</v>
      </c>
      <c r="E12" s="241"/>
      <c r="F12" s="834">
        <v>24394.3</v>
      </c>
      <c r="G12" s="241">
        <v>3997.0380828759462</v>
      </c>
      <c r="H12" s="241">
        <v>839.10105786999975</v>
      </c>
      <c r="I12" s="127">
        <v>23280.828042131336</v>
      </c>
      <c r="K12" s="48"/>
      <c r="L12" s="48"/>
      <c r="M12" s="48"/>
      <c r="N12" s="48"/>
      <c r="O12" s="48"/>
      <c r="P12" s="48"/>
      <c r="Q12" s="48"/>
    </row>
    <row r="13" spans="2:17" ht="19.5" thickBot="1" x14ac:dyDescent="0.5">
      <c r="B13" s="889"/>
      <c r="C13" s="890">
        <v>58.877937353290065</v>
      </c>
      <c r="D13" s="890">
        <v>55.195960658621345</v>
      </c>
      <c r="E13" s="890" t="e">
        <v>#DIV/0!</v>
      </c>
      <c r="F13" s="890">
        <v>32.732716020437209</v>
      </c>
      <c r="G13" s="890">
        <v>22.04764551564881</v>
      </c>
      <c r="H13" s="890">
        <v>62.913881758921548</v>
      </c>
      <c r="I13" s="891">
        <v>32.016791097349312</v>
      </c>
      <c r="K13" s="892"/>
      <c r="L13" s="892"/>
      <c r="M13" s="892"/>
      <c r="N13" s="892"/>
      <c r="O13" s="892"/>
      <c r="P13" s="892"/>
      <c r="Q13" s="892"/>
    </row>
    <row r="14" spans="2:17" ht="18.75" x14ac:dyDescent="0.45">
      <c r="B14" s="570">
        <v>1400</v>
      </c>
      <c r="C14" s="553"/>
      <c r="D14" s="553"/>
      <c r="E14" s="460"/>
      <c r="F14" s="553"/>
      <c r="G14" s="553"/>
      <c r="H14" s="553"/>
      <c r="I14" s="571"/>
      <c r="J14" s="549"/>
      <c r="K14" s="554"/>
      <c r="L14" s="555"/>
      <c r="M14" s="556"/>
      <c r="N14" s="556"/>
      <c r="O14" s="556"/>
      <c r="P14" s="556"/>
      <c r="Q14" s="556"/>
    </row>
    <row r="15" spans="2:17" ht="18.75" hidden="1" x14ac:dyDescent="0.45">
      <c r="B15" s="198" t="s">
        <v>1</v>
      </c>
      <c r="C15" s="307">
        <v>1859.289</v>
      </c>
      <c r="D15" s="307">
        <v>24.795338000000001</v>
      </c>
      <c r="E15" s="307"/>
      <c r="F15" s="171">
        <v>18523.719099999998</v>
      </c>
      <c r="G15" s="307">
        <v>853.3526076759714</v>
      </c>
      <c r="H15" s="307">
        <v>137.52699336399996</v>
      </c>
      <c r="I15" s="127">
        <v>17163.226180715272</v>
      </c>
      <c r="J15" s="549"/>
      <c r="K15" s="554"/>
      <c r="L15" s="555"/>
      <c r="M15" s="556"/>
      <c r="N15" s="556"/>
      <c r="O15" s="556"/>
      <c r="P15" s="556"/>
      <c r="Q15" s="556"/>
    </row>
    <row r="16" spans="2:17" ht="18.75" x14ac:dyDescent="0.45">
      <c r="B16" s="95" t="s">
        <v>3</v>
      </c>
      <c r="C16" s="307">
        <v>2017.0630000000001</v>
      </c>
      <c r="D16" s="307">
        <v>25.499639999999999</v>
      </c>
      <c r="E16" s="307"/>
      <c r="F16" s="171">
        <v>18378.5134</v>
      </c>
      <c r="G16" s="307">
        <v>647.83883182964894</v>
      </c>
      <c r="H16" s="307">
        <v>136.61201985500006</v>
      </c>
      <c r="I16" s="142">
        <v>17634.747707936658</v>
      </c>
      <c r="K16" s="48"/>
      <c r="L16" s="48"/>
      <c r="M16" s="48"/>
      <c r="N16" s="48"/>
      <c r="O16" s="48"/>
      <c r="P16" s="48"/>
      <c r="Q16" s="48"/>
    </row>
    <row r="17" spans="2:17" ht="18.75" x14ac:dyDescent="0.45">
      <c r="B17" s="95"/>
      <c r="C17" s="308">
        <v>8.4857168519794453</v>
      </c>
      <c r="D17" s="308">
        <v>2.8404613802804319</v>
      </c>
      <c r="E17" s="308" t="e">
        <v>#DIV/0!</v>
      </c>
      <c r="F17" s="308">
        <v>-0.78389063889442501</v>
      </c>
      <c r="G17" s="308">
        <v>-24.083101639077501</v>
      </c>
      <c r="H17" s="308">
        <v>-0.66530466973723346</v>
      </c>
      <c r="I17" s="345">
        <v>2.7472779432994447</v>
      </c>
      <c r="K17" s="48"/>
      <c r="L17" s="48"/>
      <c r="M17" s="48"/>
      <c r="N17" s="48"/>
      <c r="O17" s="48"/>
      <c r="P17" s="48"/>
      <c r="Q17" s="48"/>
    </row>
    <row r="18" spans="2:17" ht="18.75" x14ac:dyDescent="0.45">
      <c r="B18" s="95">
        <v>1401</v>
      </c>
      <c r="C18" s="308"/>
      <c r="D18" s="308"/>
      <c r="E18" s="308"/>
      <c r="F18" s="308"/>
      <c r="G18" s="308"/>
      <c r="H18" s="308"/>
      <c r="I18" s="309"/>
      <c r="M18" s="48"/>
      <c r="N18" s="48"/>
    </row>
    <row r="19" spans="2:17" ht="18.75" x14ac:dyDescent="0.45">
      <c r="B19" s="224" t="s">
        <v>0</v>
      </c>
      <c r="C19" s="241">
        <v>2125.8580000000002</v>
      </c>
      <c r="D19" s="241">
        <v>26.650186999999999</v>
      </c>
      <c r="E19" s="241"/>
      <c r="F19" s="834">
        <v>20833.364399999999</v>
      </c>
      <c r="G19" s="241">
        <v>1034.239387010949</v>
      </c>
      <c r="H19" s="241">
        <v>180.63912269400001</v>
      </c>
      <c r="I19" s="127">
        <v>19386.908571677599</v>
      </c>
      <c r="M19" s="48"/>
      <c r="N19" s="48"/>
    </row>
    <row r="20" spans="2:17" ht="18.75" x14ac:dyDescent="0.45">
      <c r="B20" s="224"/>
      <c r="C20" s="144">
        <v>5.3937333638066871</v>
      </c>
      <c r="D20" s="144">
        <v>4.5120127186109276</v>
      </c>
      <c r="E20" s="144"/>
      <c r="F20" s="144">
        <v>13.357179367946042</v>
      </c>
      <c r="G20" s="144">
        <v>59.644549878248924</v>
      </c>
      <c r="H20" s="144">
        <v>32.227839750653203</v>
      </c>
      <c r="I20" s="145">
        <v>9.9358431022654603</v>
      </c>
    </row>
    <row r="21" spans="2:17" ht="18.75" x14ac:dyDescent="0.45">
      <c r="B21" s="224" t="s">
        <v>2</v>
      </c>
      <c r="C21" s="241">
        <v>2022.739</v>
      </c>
      <c r="D21" s="241">
        <v>29.158351</v>
      </c>
      <c r="E21" s="241"/>
      <c r="F21" s="834">
        <v>18396.617099999999</v>
      </c>
      <c r="G21" s="241">
        <v>667.34769945145422</v>
      </c>
      <c r="H21" s="241">
        <v>161.39657718800004</v>
      </c>
      <c r="I21" s="127">
        <v>18390.807403747727</v>
      </c>
    </row>
    <row r="22" spans="2:17" ht="18.75" x14ac:dyDescent="0.45">
      <c r="B22" s="893"/>
      <c r="C22" s="894">
        <v>-4.8507002819567502</v>
      </c>
      <c r="D22" s="894">
        <v>9.4114311468058407</v>
      </c>
      <c r="E22" s="894" t="e">
        <v>#DIV/0!</v>
      </c>
      <c r="F22" s="894">
        <v>-11.696369598373652</v>
      </c>
      <c r="G22" s="894">
        <v>-35.474542177304521</v>
      </c>
      <c r="H22" s="894">
        <v>-10.652479495594406</v>
      </c>
      <c r="I22" s="895">
        <v>-5.138009313073665</v>
      </c>
    </row>
    <row r="23" spans="2:17" ht="18.75" x14ac:dyDescent="0.45">
      <c r="B23" s="224" t="s">
        <v>1</v>
      </c>
      <c r="C23" s="241">
        <v>2309.2460000000001</v>
      </c>
      <c r="D23" s="241">
        <v>31.757418999999999</v>
      </c>
      <c r="E23" s="241"/>
      <c r="F23" s="834">
        <v>19172.9463</v>
      </c>
      <c r="G23" s="241">
        <v>774.07564801014109</v>
      </c>
      <c r="H23" s="241">
        <v>201.79582199000001</v>
      </c>
      <c r="I23" s="127">
        <v>19292.056675279204</v>
      </c>
    </row>
    <row r="24" spans="2:17" ht="18.75" x14ac:dyDescent="0.45">
      <c r="B24" s="224"/>
      <c r="C24" s="144">
        <v>14.164308890074304</v>
      </c>
      <c r="D24" s="144">
        <v>8.9136316384969749</v>
      </c>
      <c r="E24" s="144"/>
      <c r="F24" s="144">
        <v>4.2199562875067942</v>
      </c>
      <c r="G24" s="144">
        <v>15.992854796145247</v>
      </c>
      <c r="H24" s="144">
        <v>25.031041863385738</v>
      </c>
      <c r="I24" s="145">
        <v>4.9005421662336452</v>
      </c>
    </row>
    <row r="25" spans="2:17" ht="18.75" x14ac:dyDescent="0.45">
      <c r="B25" s="636" t="s">
        <v>3</v>
      </c>
      <c r="C25" s="869">
        <v>3613.4929999999999</v>
      </c>
      <c r="D25" s="869">
        <v>30.957312999999999</v>
      </c>
      <c r="E25" s="869"/>
      <c r="F25" s="868">
        <v>24394.3</v>
      </c>
      <c r="G25" s="869">
        <v>1521.3753484034019</v>
      </c>
      <c r="H25" s="869">
        <v>295.26953599799998</v>
      </c>
      <c r="I25" s="896">
        <v>23280.828042131336</v>
      </c>
    </row>
    <row r="26" spans="2:17" ht="18.75" x14ac:dyDescent="0.45">
      <c r="B26" s="3"/>
      <c r="C26" s="897">
        <v>56.479344340100624</v>
      </c>
      <c r="D26" s="897">
        <v>-2.5194301841720801</v>
      </c>
      <c r="E26" s="897" t="e">
        <v>#DIV/0!</v>
      </c>
      <c r="F26" s="897">
        <v>27.232922985863681</v>
      </c>
      <c r="G26" s="897">
        <v>96.540913322139602</v>
      </c>
      <c r="H26" s="897">
        <v>46.320936224651888</v>
      </c>
      <c r="I26" s="898">
        <v>20.675718685625341</v>
      </c>
    </row>
    <row r="27" spans="2:17" ht="18.75" x14ac:dyDescent="0.45">
      <c r="B27" s="100">
        <v>1402</v>
      </c>
      <c r="C27" s="147"/>
      <c r="D27" s="147"/>
      <c r="E27" s="147"/>
      <c r="F27" s="147"/>
      <c r="G27" s="147"/>
      <c r="H27" s="147"/>
      <c r="I27" s="148"/>
    </row>
    <row r="28" spans="2:17" ht="18.75" x14ac:dyDescent="0.45">
      <c r="B28" s="709" t="s">
        <v>0</v>
      </c>
      <c r="C28" s="727">
        <v>3501.181</v>
      </c>
      <c r="D28" s="727">
        <v>37.882859000000003</v>
      </c>
      <c r="E28" s="727"/>
      <c r="F28" s="767">
        <v>27997.448499999999</v>
      </c>
      <c r="G28" s="727">
        <v>2448.2177319999646</v>
      </c>
      <c r="H28" s="727">
        <v>397.75658800699995</v>
      </c>
      <c r="I28" s="695">
        <v>27060.501681247093</v>
      </c>
    </row>
    <row r="29" spans="2:17" ht="19.5" thickBot="1" x14ac:dyDescent="0.5">
      <c r="B29" s="698"/>
      <c r="C29" s="138">
        <v>-3.1081283400853295</v>
      </c>
      <c r="D29" s="138">
        <v>22.37127621509012</v>
      </c>
      <c r="E29" s="138" t="e">
        <v>#DIV/0!</v>
      </c>
      <c r="F29" s="138">
        <v>14.770452523745291</v>
      </c>
      <c r="G29" s="138">
        <v>60.921348868261333</v>
      </c>
      <c r="H29" s="138">
        <v>34.709659993401488</v>
      </c>
      <c r="I29" s="484">
        <v>16.235134043667514</v>
      </c>
    </row>
    <row r="30" spans="2:17" ht="18.75" x14ac:dyDescent="0.45">
      <c r="B30" s="3">
        <v>1401</v>
      </c>
      <c r="C30" s="581"/>
      <c r="D30" s="581"/>
      <c r="E30" s="582"/>
      <c r="F30" s="583"/>
      <c r="G30" s="581"/>
      <c r="H30" s="581"/>
      <c r="I30" s="753"/>
    </row>
    <row r="31" spans="2:17" ht="19.5" hidden="1" customHeight="1" x14ac:dyDescent="0.45">
      <c r="B31" s="3"/>
      <c r="C31" s="834">
        <v>952.274</v>
      </c>
      <c r="D31" s="834">
        <v>12.194570000000001</v>
      </c>
      <c r="E31" s="834"/>
      <c r="F31" s="834">
        <v>19172.900000000001</v>
      </c>
      <c r="G31" s="241">
        <v>374.83152816923399</v>
      </c>
      <c r="H31" s="241">
        <v>99.177706964999999</v>
      </c>
      <c r="I31" s="241">
        <v>19292.056675279204</v>
      </c>
    </row>
    <row r="32" spans="2:17" ht="18.75" x14ac:dyDescent="0.45">
      <c r="B32" s="224" t="s">
        <v>483</v>
      </c>
      <c r="C32" s="241">
        <v>925.63400000000001</v>
      </c>
      <c r="D32" s="241">
        <v>8.7761089999999999</v>
      </c>
      <c r="E32" s="241"/>
      <c r="F32" s="834">
        <v>21507.8</v>
      </c>
      <c r="G32" s="241">
        <v>530.45011295114807</v>
      </c>
      <c r="H32" s="241">
        <v>104.125716712</v>
      </c>
      <c r="I32" s="127">
        <v>21172.041767014813</v>
      </c>
    </row>
    <row r="33" spans="1:17" ht="18.75" x14ac:dyDescent="0.45">
      <c r="A33" s="48"/>
      <c r="B33" s="224"/>
      <c r="C33" s="144">
        <v>-2.7975141608402652</v>
      </c>
      <c r="D33" s="144">
        <v>-28.032648957691833</v>
      </c>
      <c r="E33" s="144" t="e">
        <v>#DIV/0!</v>
      </c>
      <c r="F33" s="144">
        <v>12.178126418017072</v>
      </c>
      <c r="G33" s="144">
        <v>41.516941102044456</v>
      </c>
      <c r="H33" s="144">
        <v>4.9890342279703646</v>
      </c>
      <c r="I33" s="145">
        <v>9.7448661041132993</v>
      </c>
      <c r="J33" s="549"/>
    </row>
    <row r="34" spans="1:17" ht="18.75" x14ac:dyDescent="0.45">
      <c r="B34" s="224" t="s">
        <v>484</v>
      </c>
      <c r="C34" s="241">
        <v>1050.575</v>
      </c>
      <c r="D34" s="241">
        <v>10.399900000000001</v>
      </c>
      <c r="E34" s="241"/>
      <c r="F34" s="834">
        <v>20042.8</v>
      </c>
      <c r="G34" s="241">
        <v>490.15517198242406</v>
      </c>
      <c r="H34" s="241">
        <v>94.858837120000004</v>
      </c>
      <c r="I34" s="127">
        <v>20377.455003212817</v>
      </c>
    </row>
    <row r="35" spans="1:17" ht="18.75" x14ac:dyDescent="0.45">
      <c r="A35" s="48"/>
      <c r="B35" s="224"/>
      <c r="C35" s="144">
        <v>13.497883612745426</v>
      </c>
      <c r="D35" s="144">
        <v>18.502402374446362</v>
      </c>
      <c r="E35" s="144" t="e">
        <v>#DIV/0!</v>
      </c>
      <c r="F35" s="144">
        <v>-6.8114823459396092</v>
      </c>
      <c r="G35" s="144">
        <v>-7.5963676856516997</v>
      </c>
      <c r="H35" s="144">
        <v>-8.8997030557121093</v>
      </c>
      <c r="I35" s="145">
        <v>-3.7530001713860628</v>
      </c>
      <c r="K35" s="48"/>
      <c r="L35" s="48"/>
      <c r="M35" s="48"/>
      <c r="N35" s="48"/>
      <c r="O35" s="48"/>
      <c r="P35" s="48"/>
      <c r="Q35" s="48"/>
    </row>
    <row r="36" spans="1:17" ht="18.75" x14ac:dyDescent="0.45">
      <c r="B36" s="224" t="s">
        <v>485</v>
      </c>
      <c r="C36" s="241">
        <v>1637.2840000000001</v>
      </c>
      <c r="D36" s="241">
        <v>11.781304</v>
      </c>
      <c r="E36" s="241"/>
      <c r="F36" s="834">
        <v>24394.3</v>
      </c>
      <c r="G36" s="241">
        <v>500.77006346982995</v>
      </c>
      <c r="H36" s="241">
        <v>96.284982166000006</v>
      </c>
      <c r="I36" s="127">
        <v>23280.828042131336</v>
      </c>
      <c r="K36" s="48"/>
      <c r="L36" s="48"/>
      <c r="M36" s="48"/>
      <c r="N36" s="48"/>
      <c r="O36" s="48"/>
      <c r="P36" s="48"/>
      <c r="Q36" s="48"/>
    </row>
    <row r="37" spans="1:17" ht="18.75" x14ac:dyDescent="0.45">
      <c r="A37" s="48"/>
      <c r="B37" s="224"/>
      <c r="C37" s="144">
        <v>55.846465031054407</v>
      </c>
      <c r="D37" s="144">
        <v>13.282858489023937</v>
      </c>
      <c r="E37" s="144" t="e">
        <v>#DIV/0!</v>
      </c>
      <c r="F37" s="144">
        <v>21.711038377871361</v>
      </c>
      <c r="G37" s="144">
        <v>2.1656185824734138</v>
      </c>
      <c r="H37" s="144">
        <v>1.5034393097143663</v>
      </c>
      <c r="I37" s="145">
        <v>14.247966875455049</v>
      </c>
    </row>
    <row r="38" spans="1:17" ht="18.75" x14ac:dyDescent="0.45">
      <c r="B38" s="573">
        <v>1402</v>
      </c>
      <c r="C38" s="766"/>
      <c r="D38" s="766"/>
      <c r="E38" s="766"/>
      <c r="F38" s="766"/>
      <c r="G38" s="766"/>
      <c r="H38" s="766"/>
      <c r="I38" s="725"/>
    </row>
    <row r="39" spans="1:17" ht="18.75" x14ac:dyDescent="0.45">
      <c r="A39" s="899"/>
      <c r="B39" s="573" t="s">
        <v>578</v>
      </c>
      <c r="C39" s="727">
        <v>1022.87</v>
      </c>
      <c r="D39" s="727">
        <v>11.429496</v>
      </c>
      <c r="E39" s="727"/>
      <c r="F39" s="767">
        <v>29207.9</v>
      </c>
      <c r="G39" s="727">
        <v>707.56223285807584</v>
      </c>
      <c r="H39" s="727">
        <v>129.383038634</v>
      </c>
      <c r="I39" s="695">
        <v>27195.242953158289</v>
      </c>
    </row>
    <row r="40" spans="1:17" ht="18.75" x14ac:dyDescent="0.45">
      <c r="A40" s="899"/>
      <c r="B40" s="574"/>
      <c r="C40" s="485">
        <v>-37.526415698192864</v>
      </c>
      <c r="D40" s="485">
        <v>-2.9861550130613779</v>
      </c>
      <c r="E40" s="485"/>
      <c r="F40" s="485">
        <v>19.732478488827311</v>
      </c>
      <c r="G40" s="485">
        <v>41.294834590427655</v>
      </c>
      <c r="H40" s="485">
        <v>34.375097469444768</v>
      </c>
      <c r="I40" s="148">
        <v>16.813898989945855</v>
      </c>
    </row>
    <row r="41" spans="1:17" ht="18.75" x14ac:dyDescent="0.45">
      <c r="A41" s="899"/>
      <c r="B41" s="574" t="s">
        <v>579</v>
      </c>
      <c r="C41" s="478">
        <v>1244.847</v>
      </c>
      <c r="D41" s="478">
        <v>13.430161</v>
      </c>
      <c r="E41" s="478"/>
      <c r="F41" s="477">
        <v>28938.1531</v>
      </c>
      <c r="G41" s="478">
        <v>1030.7761541146849</v>
      </c>
      <c r="H41" s="478">
        <v>157.494100312</v>
      </c>
      <c r="I41" s="575">
        <v>27644.776013051942</v>
      </c>
    </row>
    <row r="42" spans="1:17" ht="18.75" x14ac:dyDescent="0.45">
      <c r="B42" s="574"/>
      <c r="C42" s="485">
        <v>21.701389228347679</v>
      </c>
      <c r="D42" s="485">
        <v>17.504402643826111</v>
      </c>
      <c r="E42" s="485"/>
      <c r="F42" s="485">
        <v>-0.92354089133419848</v>
      </c>
      <c r="G42" s="485">
        <v>45.679928386092911</v>
      </c>
      <c r="H42" s="485">
        <v>21.727006858697166</v>
      </c>
      <c r="I42" s="148">
        <v>1.6529841658996673</v>
      </c>
    </row>
    <row r="43" spans="1:17" ht="18.75" x14ac:dyDescent="0.45">
      <c r="B43" s="574" t="s">
        <v>580</v>
      </c>
      <c r="C43" s="486">
        <v>1233.4639999999999</v>
      </c>
      <c r="D43" s="486">
        <v>13.023202</v>
      </c>
      <c r="E43" s="486"/>
      <c r="F43" s="487">
        <v>27997.448499999999</v>
      </c>
      <c r="G43" s="486">
        <v>709.87934502720407</v>
      </c>
      <c r="H43" s="486">
        <v>110.87944906099999</v>
      </c>
      <c r="I43" s="575">
        <v>27060.501681247093</v>
      </c>
    </row>
    <row r="44" spans="1:17" ht="19.5" thickBot="1" x14ac:dyDescent="0.5">
      <c r="B44" s="101"/>
      <c r="C44" s="138">
        <v>-0.91440956197830303</v>
      </c>
      <c r="D44" s="138">
        <v>-3.0301870543472944</v>
      </c>
      <c r="E44" s="138"/>
      <c r="F44" s="138">
        <v>-3.2507416653345445</v>
      </c>
      <c r="G44" s="138">
        <v>-31.131570885348367</v>
      </c>
      <c r="H44" s="138">
        <v>-29.597712649969196</v>
      </c>
      <c r="I44" s="900">
        <v>-2.1135072012484244</v>
      </c>
    </row>
    <row r="45" spans="1:17" ht="17.25" x14ac:dyDescent="0.4">
      <c r="B45" s="901" t="s">
        <v>471</v>
      </c>
      <c r="C45" s="566"/>
      <c r="D45" s="566"/>
      <c r="E45" s="566"/>
      <c r="F45" s="566"/>
      <c r="G45" s="566"/>
      <c r="H45" s="567"/>
      <c r="I45" s="566"/>
    </row>
    <row r="46" spans="1:17" ht="17.25" x14ac:dyDescent="0.4">
      <c r="B46" s="568" t="s">
        <v>472</v>
      </c>
      <c r="C46" s="569"/>
      <c r="D46" s="569"/>
      <c r="E46" s="569"/>
      <c r="F46" s="569"/>
      <c r="G46" s="569"/>
      <c r="H46" s="569"/>
      <c r="I46" s="569"/>
    </row>
    <row r="47" spans="1:17" ht="17.25" x14ac:dyDescent="0.4">
      <c r="B47" s="902"/>
      <c r="C47" s="902"/>
      <c r="D47" s="902"/>
      <c r="E47" s="902"/>
      <c r="F47" s="902"/>
      <c r="G47" s="902"/>
      <c r="H47" s="902"/>
      <c r="I47" s="902"/>
      <c r="J47" s="566"/>
    </row>
    <row r="48" spans="1:17" ht="17.25" x14ac:dyDescent="0.4">
      <c r="B48" s="564"/>
      <c r="C48" s="564"/>
      <c r="D48" s="564"/>
      <c r="E48" s="564"/>
      <c r="F48" s="564"/>
      <c r="G48" s="564"/>
      <c r="H48" s="564"/>
      <c r="I48" s="564"/>
      <c r="J48" s="566"/>
    </row>
    <row r="49" spans="2:10" ht="17.25" customHeight="1" x14ac:dyDescent="0.45">
      <c r="B49" s="27"/>
      <c r="H49" s="47"/>
      <c r="I49" s="986" t="s">
        <v>326</v>
      </c>
      <c r="J49" s="902"/>
    </row>
    <row r="50" spans="2:10" ht="17.25" customHeight="1" x14ac:dyDescent="0.45">
      <c r="B50" s="27"/>
      <c r="H50" s="565"/>
      <c r="I50" s="986" t="s">
        <v>576</v>
      </c>
    </row>
    <row r="51" spans="2:10" ht="18.75" x14ac:dyDescent="0.45">
      <c r="B51" s="27"/>
      <c r="H51" s="47"/>
      <c r="I51" s="986" t="s">
        <v>327</v>
      </c>
    </row>
    <row r="52" spans="2:10" ht="21.75" x14ac:dyDescent="0.55000000000000004">
      <c r="I52" s="64">
        <v>29</v>
      </c>
    </row>
    <row r="54" spans="2:10" ht="18" x14ac:dyDescent="0.45">
      <c r="J54" s="348"/>
    </row>
  </sheetData>
  <mergeCells count="4">
    <mergeCell ref="B3:B4"/>
    <mergeCell ref="C3:D3"/>
    <mergeCell ref="E3:E4"/>
    <mergeCell ref="G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جاري</vt:lpstr>
      <vt:lpstr>توليد و درآمد ثابت</vt:lpstr>
      <vt:lpstr>توليد و هزينه جاري </vt:lpstr>
      <vt:lpstr>توليد و هزينه ثابت </vt:lpstr>
      <vt:lpstr>تشکيل سرمايه</vt:lpstr>
      <vt:lpstr>انرژي </vt:lpstr>
      <vt:lpstr>صنعت </vt:lpstr>
      <vt:lpstr>پروانه‌هاي ساختماني</vt:lpstr>
      <vt:lpstr>سرمايه‌گذاري ساختمان</vt:lpstr>
      <vt:lpstr>بازرگاني داخلي</vt:lpstr>
      <vt:lpstr>cpi </vt:lpstr>
      <vt:lpstr>ppi </vt:lpstr>
      <vt:lpstr>حساب‌جاري</vt:lpstr>
      <vt:lpstr>حساب سرمايه</vt:lpstr>
      <vt:lpstr>بدهي‌هاي خارجي</vt:lpstr>
      <vt:lpstr>بازرگاني خارجي</vt:lpstr>
      <vt:lpstr>نرخ ارز</vt:lpstr>
      <vt:lpstr>نرخ‌هاي سود</vt:lpstr>
      <vt:lpstr>پايه پولي</vt:lpstr>
      <vt:lpstr>دارايي‌هاي خارجي</vt:lpstr>
      <vt:lpstr>بدهي‌هاي دولت</vt:lpstr>
      <vt:lpstr>اسکناس و مسکوک</vt:lpstr>
      <vt:lpstr>تسهيلات</vt:lpstr>
      <vt:lpstr>درآمدها </vt:lpstr>
      <vt:lpstr>تراز عملياتي</vt:lpstr>
      <vt:lpstr>درآمدهاي مالياتي </vt:lpstr>
      <vt:lpstr>بورس</vt:lpstr>
      <vt:lpstr>بورس کالا</vt:lpstr>
      <vt:lpstr>'cpi '!Print_Area</vt:lpstr>
      <vt:lpstr>'ppi '!Print_Area</vt:lpstr>
      <vt:lpstr>'اسکناس و مسکوک'!Print_Area</vt:lpstr>
      <vt:lpstr>'انرژي '!Print_Area</vt:lpstr>
      <vt:lpstr>'بازرگاني خارجي'!Print_Area</vt:lpstr>
      <vt:lpstr>'بازرگاني داخلي'!Print_Area</vt:lpstr>
      <vt:lpstr>'بدهي‌هاي خارجي'!Print_Area</vt:lpstr>
      <vt:lpstr>'بدهي‌هاي دولت'!Print_Area</vt:lpstr>
      <vt:lpstr>بورس!Print_Area</vt:lpstr>
      <vt:lpstr>'بورس کالا'!Print_Area</vt:lpstr>
      <vt:lpstr>'پايه پولي'!Print_Area</vt:lpstr>
      <vt:lpstr>'پروانه‌هاي ساختماني'!Print_Area</vt:lpstr>
      <vt:lpstr>'تراز عملياتي'!Print_Area</vt:lpstr>
      <vt:lpstr>تسهيلات!Print_Area</vt:lpstr>
      <vt:lpstr>'تشکيل سرمايه'!Print_Area</vt:lpstr>
      <vt:lpstr>'توليد و درآمد ثابت'!Print_Area</vt:lpstr>
      <vt:lpstr>'توليد و درآمد جاري'!Print_Area</vt:lpstr>
      <vt:lpstr>'توليد و هزينه ثابت '!Print_Area</vt:lpstr>
      <vt:lpstr>'توليد و هزينه جاري '!Print_Area</vt:lpstr>
      <vt:lpstr>'حساب سرمايه'!Print_Area</vt:lpstr>
      <vt:lpstr>حساب‌جاري!Print_Area</vt:lpstr>
      <vt:lpstr>'دارايي‌هاي خارجي'!Print_Area</vt:lpstr>
      <vt:lpstr>'درآمدها '!Print_Area</vt:lpstr>
      <vt:lpstr>'درآمدهاي مالياتي '!Print_Area</vt:lpstr>
      <vt:lpstr>'سرمايه‌گذاري ساختمان'!Print_Area</vt:lpstr>
      <vt:lpstr>'شاخص‌هاي عمده'!Print_Area</vt:lpstr>
      <vt:lpstr>'شاخص‌هاي عمده کامل'!Print_Area</vt:lpstr>
      <vt:lpstr>'صنعت '!Print_Area</vt:lpstr>
      <vt:lpstr>علائم!Print_Area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e.dadgar</cp:lastModifiedBy>
  <cp:lastPrinted>2023-12-19T06:38:55Z</cp:lastPrinted>
  <dcterms:created xsi:type="dcterms:W3CDTF">2020-05-10T08:02:06Z</dcterms:created>
  <dcterms:modified xsi:type="dcterms:W3CDTF">2023-12-19T06:39:53Z</dcterms:modified>
</cp:coreProperties>
</file>