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n.kilani\Downloads\"/>
    </mc:Choice>
  </mc:AlternateContent>
  <xr:revisionPtr revIDLastSave="0" documentId="13_ncr:1_{A38A3E5E-010F-4F69-BD19-EB3D59580748}" xr6:coauthVersionLast="47" xr6:coauthVersionMax="47" xr10:uidLastSave="{00000000-0000-0000-0000-000000000000}"/>
  <bookViews>
    <workbookView xWindow="-120" yWindow="-120" windowWidth="29040" windowHeight="15720" firstSheet="10" activeTab="19" xr2:uid="{00000000-000D-0000-FFFF-FFFF00000000}"/>
  </bookViews>
  <sheets>
    <sheet name="جلد" sheetId="63" r:id="rId1"/>
    <sheet name="علائم" sheetId="32" r:id="rId2"/>
    <sheet name="شاخص‌هاي عمده کامل" sheetId="31" state="hidden" r:id="rId3"/>
    <sheet name="شاخص‌هاي عمده" sheetId="325" r:id="rId4"/>
    <sheet name="توليد و درآمد جاری" sheetId="669" r:id="rId5"/>
    <sheet name="توليد و درآمد ثابت" sheetId="647" r:id="rId6"/>
    <sheet name="توليد و هزينه جاري " sheetId="648" r:id="rId7"/>
    <sheet name="توليد و هزينه ثابت " sheetId="649" r:id="rId8"/>
    <sheet name="تشکيل سرمايه" sheetId="650" r:id="rId9"/>
    <sheet name="انرژي" sheetId="670" r:id="rId10"/>
    <sheet name="صنعت" sheetId="652" r:id="rId11"/>
    <sheet name="پروانه‌هاي ساختماني" sheetId="654" r:id="rId12"/>
    <sheet name="سرمايه‌گذاري ساختمان" sheetId="653" r:id="rId13"/>
    <sheet name="بازرگاني داخلي " sheetId="651" r:id="rId14"/>
    <sheet name="cpi" sheetId="667" r:id="rId15"/>
    <sheet name="ppi" sheetId="668" r:id="rId16"/>
    <sheet name="حساب‌جاري" sheetId="655" r:id="rId17"/>
    <sheet name="حساب سرمایه  " sheetId="656" r:id="rId18"/>
    <sheet name="بدهي‌هاي خارجي " sheetId="657" r:id="rId19"/>
    <sheet name="بازرگاني خارجي " sheetId="658" r:id="rId20"/>
    <sheet name="نرخ ارز " sheetId="659" r:id="rId21"/>
    <sheet name="نرخ‌هاي سود" sheetId="617" r:id="rId22"/>
    <sheet name="پايه پولي " sheetId="660" r:id="rId23"/>
    <sheet name="دارايي‌هاي خارجي " sheetId="661" r:id="rId24"/>
    <sheet name="بدهي‌هاي دولت" sheetId="662" r:id="rId25"/>
    <sheet name="اسکناس و مسکوک " sheetId="663" r:id="rId26"/>
    <sheet name="تسهيلات" sheetId="664" r:id="rId27"/>
    <sheet name="درآمدها" sheetId="628" r:id="rId28"/>
    <sheet name="تراز عملياتي" sheetId="623" r:id="rId29"/>
    <sheet name="درآمدهای مالیاتی " sheetId="624" r:id="rId30"/>
    <sheet name="بورس " sheetId="665" r:id="rId31"/>
    <sheet name="بورس کالا" sheetId="666" r:id="rId32"/>
  </sheets>
  <externalReferences>
    <externalReference r:id="rId33"/>
  </externalReferences>
  <definedNames>
    <definedName name="_xlnm.Print_Area" localSheetId="14">cpi!$A$1:$P$43</definedName>
    <definedName name="_xlnm.Print_Area" localSheetId="15">ppi!$A$1:$P$43</definedName>
    <definedName name="_xlnm.Print_Area" localSheetId="25">'اسکناس و مسکوک '!$A$1:$J$50</definedName>
    <definedName name="_xlnm.Print_Area" localSheetId="9">انرژي!$A$1:$L$35</definedName>
    <definedName name="_xlnm.Print_Area" localSheetId="19">'بازرگاني خارجي '!$A$1:$J$46</definedName>
    <definedName name="_xlnm.Print_Area" localSheetId="13">'بازرگاني داخلي '!$A$1:$H$34</definedName>
    <definedName name="_xlnm.Print_Area" localSheetId="18">'بدهي‌هاي خارجي '!$A$1:$H$26</definedName>
    <definedName name="_xlnm.Print_Area" localSheetId="24">'بدهي‌هاي دولت'!$A$1:$K$51</definedName>
    <definedName name="_xlnm.Print_Area" localSheetId="30">'بورس '!$A$1:$K$46</definedName>
    <definedName name="_xlnm.Print_Area" localSheetId="31">'بورس کالا'!$A$1:$J$46</definedName>
    <definedName name="_xlnm.Print_Area" localSheetId="22">'پايه پولي '!$A$1:$J$47</definedName>
    <definedName name="_xlnm.Print_Area" localSheetId="11">'پروانه‌هاي ساختماني'!$A$1:$O$33</definedName>
    <definedName name="_xlnm.Print_Area" localSheetId="28">'تراز عملياتي'!$A$1:$K$32</definedName>
    <definedName name="_xlnm.Print_Area" localSheetId="26">تسهيلات!$A$1:$F$48</definedName>
    <definedName name="_xlnm.Print_Area" localSheetId="8">'تشکيل سرمايه'!$A$1:$N$28</definedName>
    <definedName name="_xlnm.Print_Area" localSheetId="5">'توليد و درآمد ثابت'!$A$1:$K$46</definedName>
    <definedName name="_xlnm.Print_Area" localSheetId="4">'توليد و درآمد جاری'!$A$1:$K$45</definedName>
    <definedName name="_xlnm.Print_Area" localSheetId="7">'توليد و هزينه ثابت '!$A$1:$Q$45</definedName>
    <definedName name="_xlnm.Print_Area" localSheetId="6">'توليد و هزينه جاري '!$A$1:$Q$43</definedName>
    <definedName name="_xlnm.Print_Area" localSheetId="17">'حساب سرمایه  '!$A$1:$G$23</definedName>
    <definedName name="_xlnm.Print_Area" localSheetId="16">حساب‌جاري!$A$1:$W$24</definedName>
    <definedName name="_xlnm.Print_Area" localSheetId="23">'دارايي‌هاي خارجي '!$A$1:$K$49</definedName>
    <definedName name="_xlnm.Print_Area" localSheetId="27">درآمدها!$A$1:$M$48</definedName>
    <definedName name="_xlnm.Print_Area" localSheetId="29">'درآمدهای مالیاتی '!$A$1:$K$46</definedName>
    <definedName name="_xlnm.Print_Area" localSheetId="12">'سرمايه‌گذاري ساختمان'!$A$1:$L$35</definedName>
    <definedName name="_xlnm.Print_Area" localSheetId="3">'شاخص‌هاي عمده'!$A$1:$K$38</definedName>
    <definedName name="_xlnm.Print_Area" localSheetId="2">'شاخص‌هاي عمده کامل'!$A$1:$J$38</definedName>
    <definedName name="_xlnm.Print_Area" localSheetId="10">صنعت!$A$1:$I$33</definedName>
    <definedName name="_xlnm.Print_Area" localSheetId="1">علائم!$A$10:$F$37</definedName>
    <definedName name="_xlnm.Print_Area" localSheetId="20">'نرخ ارز '!$A$1:$G$27</definedName>
    <definedName name="_xlnm.Print_Area" localSheetId="21">'نرخ‌هاي سود'!$A$1:$O$14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2" i="669" l="1"/>
  <c r="O14" i="649" l="1"/>
  <c r="I38" i="658" l="1"/>
  <c r="E38" i="658"/>
  <c r="I36" i="658"/>
  <c r="E36" i="658"/>
  <c r="I34" i="658"/>
  <c r="E34" i="658"/>
  <c r="I26" i="658"/>
  <c r="H26" i="658"/>
  <c r="G26" i="658"/>
  <c r="E26" i="658"/>
  <c r="D26" i="658"/>
  <c r="C26" i="658"/>
  <c r="I25" i="658"/>
  <c r="E25" i="658"/>
  <c r="H20" i="658"/>
  <c r="I20" i="658" s="1"/>
  <c r="G20" i="658"/>
  <c r="D20" i="658"/>
  <c r="E20" i="658" s="1"/>
  <c r="C20" i="658"/>
  <c r="H12" i="658"/>
  <c r="G12" i="658"/>
  <c r="E12" i="658"/>
  <c r="D12" i="658"/>
  <c r="C12" i="658"/>
  <c r="I11" i="658"/>
  <c r="I12" i="658" s="1"/>
  <c r="E11" i="658"/>
  <c r="G18" i="657"/>
</calcChain>
</file>

<file path=xl/sharedStrings.xml><?xml version="1.0" encoding="utf-8"?>
<sst xmlns="http://schemas.openxmlformats.org/spreadsheetml/2006/main" count="1480" uniqueCount="478">
  <si>
    <t>سه ماهه اول</t>
  </si>
  <si>
    <t>سه ماهه سوم</t>
  </si>
  <si>
    <t>سه ماهه دوم</t>
  </si>
  <si>
    <t>سه ماهه چهارم</t>
  </si>
  <si>
    <t>تولید ناخالص داخلی
بدون نفت</t>
  </si>
  <si>
    <t>نفت</t>
  </si>
  <si>
    <t>کشاورزی</t>
  </si>
  <si>
    <t>صنعت و معدن</t>
  </si>
  <si>
    <t>ساختمان</t>
  </si>
  <si>
    <t>خدمات</t>
  </si>
  <si>
    <t>ارزش افزوده در بخش‌های مختلف</t>
  </si>
  <si>
    <t>(هزار میلیارد ریال)</t>
  </si>
  <si>
    <t>(ارقام داخل پرانتز درصد تغییرات هر دوره نسبت به دوره قبل)</t>
  </si>
  <si>
    <t>تولید ناخالص داخلی
به قیمت بازار</t>
  </si>
  <si>
    <t>خصوصی</t>
  </si>
  <si>
    <t>دولتی</t>
  </si>
  <si>
    <t>هزینه‌های مصرفی</t>
  </si>
  <si>
    <t>ماشین‌آلات</t>
  </si>
  <si>
    <t>کل</t>
  </si>
  <si>
    <t>خالص صادرات</t>
  </si>
  <si>
    <t>درآمد ملی</t>
  </si>
  <si>
    <t>پس‌انداز ناخالص ملی</t>
  </si>
  <si>
    <t>تشکیل سرمایه ثابت ناخالص</t>
  </si>
  <si>
    <t>(به قیمت‌های جاری)</t>
  </si>
  <si>
    <t>جمع</t>
  </si>
  <si>
    <t>نفت و گاز</t>
  </si>
  <si>
    <t>صنایع و معادن</t>
  </si>
  <si>
    <t xml:space="preserve">جمع </t>
  </si>
  <si>
    <t>تشکیل سرمایه ثابت ناخالص در ساختمان
به تفکیک بخش‌های مختلف اقتصادی</t>
  </si>
  <si>
    <t>تشکیل سرمایه ثابت ناخالص در ماشین‌آلات
به تفکیک بخش‌های مختلف اقتصادی</t>
  </si>
  <si>
    <t>انرژی</t>
  </si>
  <si>
    <t>نفت(هزار بشکه در روز)</t>
  </si>
  <si>
    <t>تولید</t>
  </si>
  <si>
    <t>بخاری</t>
  </si>
  <si>
    <t>گازی</t>
  </si>
  <si>
    <t>سیکل ترکیبی</t>
  </si>
  <si>
    <t>آبی</t>
  </si>
  <si>
    <t>صنعت</t>
  </si>
  <si>
    <t>تعداد
(فقره)</t>
  </si>
  <si>
    <t>سرمایه‌گذاری
(هزار میلیارد ریال)</t>
  </si>
  <si>
    <t>(ارقام داخل پرانتز درصد تغییرات هر دوره نسبت به دوره مشابه سال قبل)</t>
  </si>
  <si>
    <t>تهران</t>
  </si>
  <si>
    <t>شهرهای بزرگ</t>
  </si>
  <si>
    <t>سایر مناطق شهری</t>
  </si>
  <si>
    <t>کل مناطق شهری</t>
  </si>
  <si>
    <t>برآورد سطح زیربنای طبقات ساختمان‌ها براساس
پروانه‌های صادر شده(میلیون متر مربع)(1)</t>
  </si>
  <si>
    <t>ساختمان‌های شروع شده</t>
  </si>
  <si>
    <t>ساختمان‌های نیمه‌تمام</t>
  </si>
  <si>
    <t>ساختمان‌های تکمیل‌ شده</t>
  </si>
  <si>
    <t>کلیه مناطق شهری</t>
  </si>
  <si>
    <t>برحسب مراحل ساخت</t>
  </si>
  <si>
    <t>برحسب توزیع جغرافیایی</t>
  </si>
  <si>
    <t>سرمایه‌گذاری بخش خصوصی در ساختمان‌های جدید مناطق شهری(1)</t>
  </si>
  <si>
    <t>بازرگانی داخلی</t>
  </si>
  <si>
    <t>صنوف تولیدی</t>
  </si>
  <si>
    <t>صنوف توزیعی</t>
  </si>
  <si>
    <t>صنوف خدماتی</t>
  </si>
  <si>
    <t>صنوف خدماتی فنی</t>
  </si>
  <si>
    <t>تعداد مجوزهای صادره واحدهای صنفی(1)</t>
  </si>
  <si>
    <t>شاخص کل</t>
  </si>
  <si>
    <t>دخانیات</t>
  </si>
  <si>
    <t>پوشاک و کفش</t>
  </si>
  <si>
    <t>مسکن، آب، برق، 
گاز و سایر سوخت‌ها</t>
  </si>
  <si>
    <t>اثاث، لوازم و خدمات 
مورد استفاده در خانه</t>
  </si>
  <si>
    <t>بهداشت و درمان</t>
  </si>
  <si>
    <t>حمل و نقل</t>
  </si>
  <si>
    <t>ارتباطات</t>
  </si>
  <si>
    <t>تحصیل</t>
  </si>
  <si>
    <t>رستوران و هتل</t>
  </si>
  <si>
    <t>خوراکی‌ها و
 آشامیدنی‌ها</t>
  </si>
  <si>
    <t>تفریح و 
امور فرهنگی</t>
  </si>
  <si>
    <t>کالاها و 
خدمات متفرقه</t>
  </si>
  <si>
    <t>درصد تغییرات شاخص بهای تولیدکننده (هر دوره نسبت به دوره قبل)</t>
  </si>
  <si>
    <t>کشاورزی، 
جنگلداری و ماهیگیری</t>
  </si>
  <si>
    <t>ساخت(صنعت)</t>
  </si>
  <si>
    <t>هتل و رستوران</t>
  </si>
  <si>
    <t>اطلاعات و ارتباطات</t>
  </si>
  <si>
    <t>آموزش</t>
  </si>
  <si>
    <t>بهداشت و مددکاری اجتماعی</t>
  </si>
  <si>
    <t>سایر فعالیت‌های 
خدمات عمومی،
 اجتماعی و شخصی</t>
  </si>
  <si>
    <t>صادرات غیر نفتی</t>
  </si>
  <si>
    <t>سایر کالاها</t>
  </si>
  <si>
    <t>(میلیون دلار)</t>
  </si>
  <si>
    <t>صادرات
 خدمات</t>
  </si>
  <si>
    <t>واردات
خدمات</t>
  </si>
  <si>
    <t>دریافت</t>
  </si>
  <si>
    <t>پرداخت</t>
  </si>
  <si>
    <t>حساب انتقالات جاری</t>
  </si>
  <si>
    <t>کوتاه‌مدت</t>
  </si>
  <si>
    <t>بلندمدت</t>
  </si>
  <si>
    <t>خالص حساب سرمایه</t>
  </si>
  <si>
    <t>وضعیت بازرگانی خارجی کشور(1)</t>
  </si>
  <si>
    <t>وزن
(هزار تن)</t>
  </si>
  <si>
    <t>ارزش
(میلیون دلار)</t>
  </si>
  <si>
    <t>ارزش واحد
(تن/دلار)</t>
  </si>
  <si>
    <t>صادرات غیر نفتی(2)</t>
  </si>
  <si>
    <t>نرخ ارز(دلار/ ریال)</t>
  </si>
  <si>
    <t>یک‌ساله</t>
  </si>
  <si>
    <t>سایر(3)</t>
  </si>
  <si>
    <t>صادرات</t>
  </si>
  <si>
    <t>نرخ سود علی‌الحساب سپرده‌های
سرمایه‌گذاری مدت‌دار</t>
  </si>
  <si>
    <t>(درصد در سال)</t>
  </si>
  <si>
    <t>پول</t>
  </si>
  <si>
    <t>اسکناس و مسکوک
در دست اشخاص</t>
  </si>
  <si>
    <t>سپرده‌های دیداری</t>
  </si>
  <si>
    <t>سپرده‌های غیر دیداری
(شبه‌پول)</t>
  </si>
  <si>
    <t>کل سپرده‌های
بخش غیر دولتی</t>
  </si>
  <si>
    <t>نقدینگی</t>
  </si>
  <si>
    <t>(ارقام داخل پرانتز درصد تغییرات نسبت به اسفند سال قبل)</t>
  </si>
  <si>
    <t>(ارقام داخل پرانتز درصد تغییرات نسبت به ماه مشابه سال قبل)</t>
  </si>
  <si>
    <t>بانک مرکزی</t>
  </si>
  <si>
    <t>بانک‌ها</t>
  </si>
  <si>
    <t>سیستم بانکی</t>
  </si>
  <si>
    <t>خالص دارایی‌های خارجی</t>
  </si>
  <si>
    <t>بانک‌های تجاری</t>
  </si>
  <si>
    <t>بانک‌های تخصصی</t>
  </si>
  <si>
    <t>کل بانک‌ها</t>
  </si>
  <si>
    <t>بدهی دولت به</t>
  </si>
  <si>
    <t>بدهی شرکت‌ها و 
موسسات دولتی به</t>
  </si>
  <si>
    <t>مطالبات سیستم بانکی از 
بخش‌های دولتی و غیر دولتی</t>
  </si>
  <si>
    <t>دولت</t>
  </si>
  <si>
    <t>سپرده‌های بخش دولتی نزد سیستم بانکی</t>
  </si>
  <si>
    <t>اسکناس و مسکوک
نزد بانک‌ها</t>
  </si>
  <si>
    <t>قانونی</t>
  </si>
  <si>
    <t>بانک‌‌های تخصصی</t>
  </si>
  <si>
    <t>سپرده‌های بانک‌ها نزد بانک مرکزی</t>
  </si>
  <si>
    <t>نسبت تسهیلات غیر جاری
به کل تسهیلات(ارزی)</t>
  </si>
  <si>
    <t>نسبت تسهیلات غیر جاری به
کل تسهیلات(ریالی و ارزی)</t>
  </si>
  <si>
    <t>(درصد)</t>
  </si>
  <si>
    <t>واگذاری دارایی‌های سرمایه‌ای</t>
  </si>
  <si>
    <t>درآمدها</t>
  </si>
  <si>
    <t>وضع مالی دولت(ادامه)</t>
  </si>
  <si>
    <t>فروش اوراق
مالی اسلامی</t>
  </si>
  <si>
    <t>استفاده از 
تسهیلات خارجی</t>
  </si>
  <si>
    <t>واگذاری شرکت‌های
دولتی(2)</t>
  </si>
  <si>
    <t>برگشتی از 
سال‌های گذشته</t>
  </si>
  <si>
    <t>تملک دارایی‌های مالی</t>
  </si>
  <si>
    <t>خالص واگذاری
دارایی‌های مالی(1)</t>
  </si>
  <si>
    <t>تراز عملیاتی و
سرمایه‌ای(1)</t>
  </si>
  <si>
    <t>واگذاری دارایی‌های مالی</t>
  </si>
  <si>
    <t>مالیات اشخاص حقوقی</t>
  </si>
  <si>
    <t>مالیات بر درآمد</t>
  </si>
  <si>
    <t>مالیات بر ثروت</t>
  </si>
  <si>
    <t>مالیات بر واردات</t>
  </si>
  <si>
    <t>مالیات‌های مستقیم</t>
  </si>
  <si>
    <t>درآمدهای مالیاتی</t>
  </si>
  <si>
    <t>مالیات‌های غیر مستقیم</t>
  </si>
  <si>
    <t>فعالیت بورس اوراق بهادار تهران</t>
  </si>
  <si>
    <t>مالی</t>
  </si>
  <si>
    <t>ارزش
(هزار میلیارد ریال)</t>
  </si>
  <si>
    <t>تعداد روزهای
فعالیت بورس</t>
  </si>
  <si>
    <t>فعالیت بورس کالا و فرابورس ایران</t>
  </si>
  <si>
    <t>ارزش معاملات
(هزار میلیارد ریال)</t>
  </si>
  <si>
    <t>حجم معاملات
(میلیون تن)</t>
  </si>
  <si>
    <t>شاخص کل
(100=1388)</t>
  </si>
  <si>
    <t>فرابورس</t>
  </si>
  <si>
    <t>(ارقام داخل پرانتز سهم درصد)</t>
  </si>
  <si>
    <t>درصد تغییرات شاخص بهای کالاها و خدمات مصرفی(هر دوره نسبت به دوره قبل)</t>
  </si>
  <si>
    <t>جمعیت و نیروی انسانی</t>
  </si>
  <si>
    <t>شهری</t>
  </si>
  <si>
    <t>روستایی(1)</t>
  </si>
  <si>
    <t>رشد جمعیت</t>
  </si>
  <si>
    <t>تراکم جمعیت</t>
  </si>
  <si>
    <t>روستایی</t>
  </si>
  <si>
    <t>زن</t>
  </si>
  <si>
    <t>مرد</t>
  </si>
  <si>
    <t>جوانان 18-35ساله</t>
  </si>
  <si>
    <t>جوانان 15-24ساله</t>
  </si>
  <si>
    <t>رشد تولید ناخالص داخلی(100=1390)</t>
  </si>
  <si>
    <t>با نفت</t>
  </si>
  <si>
    <t>بدون نفت</t>
  </si>
  <si>
    <t>تولید ناخالص داخلی به قیمت پایه</t>
  </si>
  <si>
    <t>هزینه‌های مصرفی بخش دولتی</t>
  </si>
  <si>
    <t>تراز حساب‌جاری</t>
  </si>
  <si>
    <t>تراز بازرگانی(حساب کالا)</t>
  </si>
  <si>
    <t>کل بدهی‌های خارجی(پایان دوره)</t>
  </si>
  <si>
    <t>متوسط نرخ دلار آمریکا در بازار بین‌بانکی</t>
  </si>
  <si>
    <t>شبه پول</t>
  </si>
  <si>
    <t>سپرده‌های بخش غیر دولتی</t>
  </si>
  <si>
    <t>پرداخت‌های هزینه‌ای</t>
  </si>
  <si>
    <t>تملک دارایی‌های سرمایه‌ای</t>
  </si>
  <si>
    <t>شاخص کل قیمت(پایان دوره)</t>
  </si>
  <si>
    <t>ارزش سهام و حق تقدم معامله شده</t>
  </si>
  <si>
    <t>حجم سهام و حق تقدم معامله شده</t>
  </si>
  <si>
    <t>نرخ رشد متغیرهای بخش پولی</t>
  </si>
  <si>
    <t>شاخص‌های عمده اقتصادی سه ماهه اول 1399</t>
  </si>
  <si>
    <t>نرخ بیکاری(سه ماهه اول 1399)</t>
  </si>
  <si>
    <t>جمعیت فعال(سه ماهه اول 1399)</t>
  </si>
  <si>
    <t>بخش واقعی</t>
  </si>
  <si>
    <t>عملکرد سه ماهه اول 1399(به قیمت‌های جاری)</t>
  </si>
  <si>
    <t>خرداد 1399 نسبت به ماه مشابه سال قبل</t>
  </si>
  <si>
    <t>خرداد 1399 نسبت به ماه قبل</t>
  </si>
  <si>
    <t>(خرداد 1399 نسبت به پایان سال قبل)</t>
  </si>
  <si>
    <t>بخش خارجی</t>
  </si>
  <si>
    <t>ارقام داخل پرانتز درصد تغییرات هر دوره نسبت به دوره قبل</t>
  </si>
  <si>
    <t>ارقام داخل پرانتز درصد تغییرات هر دوره نسبت به 
دوره مشابه سال قبل</t>
  </si>
  <si>
    <r>
      <t>متغیرهای پولی و اعتباری</t>
    </r>
    <r>
      <rPr>
        <b/>
        <sz val="12"/>
        <color rgb="FF669900"/>
        <rFont val="B Nazanin"/>
        <charset val="178"/>
      </rPr>
      <t>(مانده در پایان دوره)(1)</t>
    </r>
  </si>
  <si>
    <r>
      <t>متغیرهای پولی و اعتباری</t>
    </r>
    <r>
      <rPr>
        <b/>
        <sz val="12"/>
        <color rgb="FF669900"/>
        <rFont val="B Nazanin"/>
        <charset val="178"/>
      </rPr>
      <t>(نسبت در پایان دوره)(1)</t>
    </r>
  </si>
  <si>
    <r>
      <t xml:space="preserve">تغییرات شاخص بهای کالاها و خدمات مصرفی
</t>
    </r>
    <r>
      <rPr>
        <b/>
        <sz val="10"/>
        <color rgb="FF669900"/>
        <rFont val="B Nazanin"/>
        <charset val="178"/>
      </rPr>
      <t>(100=1395)</t>
    </r>
  </si>
  <si>
    <t>ارقام داخل پرانتز درصد تغییرات 
هر دوره نسبت به 
دوره مشابه سال قبل</t>
  </si>
  <si>
    <t>ماخذ: اداره حساب‌هاي اقتصادي، بانک مرکزي جمهوري اسلامي ايران</t>
  </si>
  <si>
    <t xml:space="preserve">ماخذ: وزارت امور اقتصادي و دارايي </t>
  </si>
  <si>
    <t>2- شامل واگذاري معادن و طرح‌هاي تملک دارايي‌هاي سرمايه‌اي نيز مي‌باشد.</t>
  </si>
  <si>
    <t>1- شامل بخش‌هاي دولتي و غير دولتي مي‌باشد.</t>
  </si>
  <si>
    <t>2- تسهيلات غير جاري (Non-performing Loans) شامل مطالبات سررسيدگذشته، معوق و مشکوک‌الوصول مي‌باشد.</t>
  </si>
  <si>
    <t>ماخذ: گمرک جمهوري اسلامي ايران</t>
  </si>
  <si>
    <t>ماخذ: اداره آمار اقتصادي، بانک مرکزي جمهوري اسلامي ايران</t>
  </si>
  <si>
    <t xml:space="preserve"> ماخذ: اداره آمار اقتصادي، بانک مرکزي جمهوري اسلامي ايران</t>
  </si>
  <si>
    <t>1- هر واحد اقتصادی که فعالیت آن در محل ثابت یا وسیله سیار باشد و توسط فرد یا افراد صنفی با اخذ پروانه کسب دایر شده باشد، واحد صنفی شناخته می‌شود.</t>
  </si>
  <si>
    <t>1- ارقام به قيمت جاري و بدون ارزش زمين مي‌باشد.</t>
  </si>
  <si>
    <t>1- تفاوت جزئي مجموع ارقام فصلي و مناطق با کل به علت گرد کردن ارقام مي‌باشد.</t>
  </si>
  <si>
    <t>بورس اوراق بهادار تهران</t>
  </si>
  <si>
    <r>
      <t>واردات کالا(</t>
    </r>
    <r>
      <rPr>
        <sz val="10"/>
        <color theme="1"/>
        <rFont val="Times New Roman"/>
        <family val="1"/>
      </rPr>
      <t>FOB</t>
    </r>
    <r>
      <rPr>
        <sz val="12"/>
        <color theme="1"/>
        <rFont val="B Nazanin"/>
        <charset val="178"/>
      </rPr>
      <t>)</t>
    </r>
  </si>
  <si>
    <r>
      <t>صادرات کالا(</t>
    </r>
    <r>
      <rPr>
        <sz val="10"/>
        <color theme="1"/>
        <rFont val="Times New Roman"/>
        <family val="1"/>
      </rPr>
      <t>FOB</t>
    </r>
    <r>
      <rPr>
        <sz val="12"/>
        <color theme="1"/>
        <rFont val="B Nazanin"/>
        <charset val="178"/>
      </rPr>
      <t>)</t>
    </r>
  </si>
  <si>
    <r>
      <t>صادرات کالا(</t>
    </r>
    <r>
      <rPr>
        <b/>
        <sz val="10"/>
        <color rgb="FF669900"/>
        <rFont val="Times New Roman"/>
        <family val="1"/>
      </rPr>
      <t>FOB</t>
    </r>
    <r>
      <rPr>
        <b/>
        <sz val="11"/>
        <color rgb="FF669900"/>
        <rFont val="B Nazanin"/>
        <charset val="178"/>
      </rPr>
      <t>)</t>
    </r>
  </si>
  <si>
    <r>
      <t>واردات کالا(</t>
    </r>
    <r>
      <rPr>
        <b/>
        <sz val="10"/>
        <color rgb="FF669900"/>
        <rFont val="B Nazanin"/>
        <charset val="178"/>
      </rPr>
      <t>FOB</t>
    </r>
    <r>
      <rPr>
        <b/>
        <sz val="11"/>
        <color rgb="FF669900"/>
        <rFont val="B Nazanin"/>
        <charset val="178"/>
      </rPr>
      <t>)</t>
    </r>
  </si>
  <si>
    <t>تراز پرداخت‌ها- حساب‌جاری</t>
  </si>
  <si>
    <t>شرکت‌ها و 
موسسات دولتی</t>
  </si>
  <si>
    <t>حمل و نقل 
و انبارداری</t>
  </si>
  <si>
    <r>
      <t>واردات(</t>
    </r>
    <r>
      <rPr>
        <b/>
        <sz val="11"/>
        <color rgb="FF669900"/>
        <rFont val="Times New Roman"/>
        <family val="1"/>
      </rPr>
      <t>CIF</t>
    </r>
    <r>
      <rPr>
        <b/>
        <sz val="11"/>
        <color rgb="FF669900"/>
        <rFont val="B Nazanin"/>
        <charset val="178"/>
      </rPr>
      <t>)</t>
    </r>
  </si>
  <si>
    <t>جمعیت(سال 1399)</t>
  </si>
  <si>
    <t>وضع مالی دولت</t>
  </si>
  <si>
    <t>هزينه‌هاي مصرفي بخش خصوصي</t>
  </si>
  <si>
    <t>تعداد پروانه‌های ساختمانی
صادر شده در مناطق شهری(هزار فقره)</t>
  </si>
  <si>
    <t>دیزلی، اتمی و انرژی‌های نو</t>
  </si>
  <si>
    <t>oo</t>
  </si>
  <si>
    <t>1- اختلاف ارزش صادرات غير نفتي با ارقام ارائه شده در جدول حساب‌جاري به دليل تعديلات طبقه‌بندي، پوششي و ارزشي انجام شده در آمارهاي گمركي براي دستيابي به آمارهاي تراز پرداخت‌هاست.</t>
  </si>
  <si>
    <t>مالیات بر کالاها و خدمات</t>
  </si>
  <si>
    <t>ارقام داخل پرانتز درصد تغییرات هر دوره نسبت به 
دوره قبل</t>
  </si>
  <si>
    <t>دوازده ماهه منتهی به خرداد 1399 نسبت به 
دوره مشابه سال قبل(نرخ تورم)</t>
  </si>
  <si>
    <r>
      <t>نسبت تسهیلات غیر جاری</t>
    </r>
    <r>
      <rPr>
        <b/>
        <vertAlign val="superscript"/>
        <sz val="11"/>
        <color rgb="FF669900"/>
        <rFont val="B Nazanin"/>
        <charset val="178"/>
      </rPr>
      <t>(2)</t>
    </r>
    <r>
      <rPr>
        <b/>
        <sz val="11"/>
        <color rgb="FF669900"/>
        <rFont val="B Nazanin"/>
        <charset val="178"/>
      </rPr>
      <t xml:space="preserve">
به کل تسهیلات(ریالی)</t>
    </r>
  </si>
  <si>
    <t>ماخذ: مرکز آمار ايران</t>
  </si>
  <si>
    <t>1- جمعيت غير ساکن را نيز شامل مي‌شود.</t>
  </si>
  <si>
    <t>کسري تراز عملياتي و سرمايه‌اي</t>
  </si>
  <si>
    <t>رقم نزديك صفر است.</t>
  </si>
  <si>
    <t>شرح</t>
  </si>
  <si>
    <t>رقم در دسترس نيست.</t>
  </si>
  <si>
    <t>آمار وجود ندارد.</t>
  </si>
  <si>
    <t>رقم ناچيز است و به آخرين رقم اعشاري نيز نمي‌رسد.</t>
  </si>
  <si>
    <t>ارقام مقدماتي است.</t>
  </si>
  <si>
    <t>در ارقام تجديد نظر شده است.</t>
  </si>
  <si>
    <t>محاسبه (درصد تغيير) امكان‌پذير نيست.</t>
  </si>
  <si>
    <t xml:space="preserve"> توجه: در تمام جداول درصد تغيير از ارقام کامل محاسبه شده است و اختلاف جزئي در سرجمع و اجزا ناشی از گرد کردن ارقام است. </t>
  </si>
  <si>
    <t>علائم</t>
  </si>
  <si>
    <t>علامت</t>
  </si>
  <si>
    <t>__</t>
  </si>
  <si>
    <t>ooo</t>
  </si>
  <si>
    <t>#</t>
  </si>
  <si>
    <t>درصد</t>
  </si>
  <si>
    <t>هزار ميليارد ريال</t>
  </si>
  <si>
    <t>میلیون دلار</t>
  </si>
  <si>
    <t>ریال</t>
  </si>
  <si>
    <t>هزار میلیارد ریال</t>
  </si>
  <si>
    <t>میلیارد سهم</t>
  </si>
  <si>
    <t>میلیون نفر</t>
  </si>
  <si>
    <t>نفر در هر کیلومتر مربع</t>
  </si>
  <si>
    <t>بدهی بخش دولتی 
به سیستم بانکی(3)</t>
  </si>
  <si>
    <t xml:space="preserve">3- شامل اوراق مشارکت بخش دولتی نیز می‌باشد. ارقام مربوط به بدهی بخش دولتی به بانک‌ها و موسسات اعتباری براساس اطلاعات خلاصه دفترکل بانک‌ها و موسسات اعتباری تهیه شده و به صورت حسابرسی نشده است.
</t>
  </si>
  <si>
    <t>θ</t>
  </si>
  <si>
    <t>شاخص‌های عمده اقتصادی</t>
  </si>
  <si>
    <t>بخش مالی</t>
  </si>
  <si>
    <t xml:space="preserve">   حساب‌های ملی</t>
  </si>
  <si>
    <t xml:space="preserve">   انرژی</t>
  </si>
  <si>
    <t xml:space="preserve">   صنعت</t>
  </si>
  <si>
    <t xml:space="preserve">   ساختمان</t>
  </si>
  <si>
    <t xml:space="preserve">   روند قیمت‌ها</t>
  </si>
  <si>
    <t xml:space="preserve">   بدهی‌های خارجی</t>
  </si>
  <si>
    <t xml:space="preserve">   سررسید بدهی‌های خارجی</t>
  </si>
  <si>
    <t xml:space="preserve">   وضعیت بازرگانی خارجی کشور</t>
  </si>
  <si>
    <t xml:space="preserve">   نرخ ارز</t>
  </si>
  <si>
    <t xml:space="preserve">   نرخ‌های سود بانکی</t>
  </si>
  <si>
    <t xml:space="preserve">   متغیرهای پولی و اعتباری</t>
  </si>
  <si>
    <t xml:space="preserve">   وضع مالی دولت</t>
  </si>
  <si>
    <t xml:space="preserve">   فعالیت بورس اوراق بهادار تهران</t>
  </si>
  <si>
    <t xml:space="preserve">   تراز پرداخت‌ها</t>
  </si>
  <si>
    <t xml:space="preserve">   بازرگانی داخلی</t>
  </si>
  <si>
    <t>بانک مرکزی جمهوری اسلامی ايران</t>
  </si>
  <si>
    <r>
      <t xml:space="preserve">پست الكترونيك: </t>
    </r>
    <r>
      <rPr>
        <sz val="11"/>
        <color theme="1"/>
        <rFont val="Times New Roman"/>
        <family val="1"/>
      </rPr>
      <t>g.secdept@cbi.ir</t>
    </r>
  </si>
  <si>
    <r>
      <t xml:space="preserve">http://www.cbi.ir </t>
    </r>
    <r>
      <rPr>
        <sz val="11"/>
        <rFont val="Nazanin"/>
        <charset val="178"/>
      </rPr>
      <t>:</t>
    </r>
    <r>
      <rPr>
        <sz val="11"/>
        <color theme="1"/>
        <rFont val="Nazanin"/>
        <charset val="178"/>
      </rPr>
      <t>نشاني پايگاه اطلاع‌‌رسانی</t>
    </r>
  </si>
  <si>
    <t>نماگرهای اقتصادی</t>
  </si>
  <si>
    <t>بانک مرکزی ج.ا.ا.</t>
  </si>
  <si>
    <t xml:space="preserve">تلفن: 29951 </t>
  </si>
  <si>
    <t>دوساله</t>
  </si>
  <si>
    <t xml:space="preserve">سه ماهه دوم </t>
  </si>
  <si>
    <t>▲</t>
  </si>
  <si>
    <t>تولید ناخالص داخلی
به قیمت‌ پایه</t>
  </si>
  <si>
    <t>سایر تشکیل سرمایه</t>
  </si>
  <si>
    <t xml:space="preserve"> ارقام داخل پرانتز
 سهم درصد</t>
  </si>
  <si>
    <t>1- ماخذ: اداره آمار اقتصادي، بانک مرکزي جمهوري اسلامي ايران- شامل کارگاه‌هاي با 100 نفر کارکن و بيشتر مي‌باشد.</t>
  </si>
  <si>
    <t>1- ارقام فصلي هر سال پيش از تعديل فصلي بوده و تا هنگام قطعي شدن رقم سالانه مورد تجديد نظر قرار مي‌گيرد.</t>
  </si>
  <si>
    <t>2- اختلاف در جمع مربوط به ارزش افزوده در زيربخش‌های آب، برق و گاز مي‌باشد.</t>
  </si>
  <si>
    <t>صنایع و معادن(2)</t>
  </si>
  <si>
    <r>
      <rPr>
        <b/>
        <sz val="14"/>
        <color rgb="FF669900"/>
        <rFont val="B Nazanin"/>
        <charset val="178"/>
      </rPr>
      <t>حساب‌های ملی</t>
    </r>
    <r>
      <rPr>
        <b/>
        <sz val="12"/>
        <color rgb="FF669900"/>
        <rFont val="B Nazanin"/>
        <charset val="178"/>
      </rPr>
      <t>(به قیمت‌های جاری)(1)</t>
    </r>
  </si>
  <si>
    <t>حساب‌های ملی</t>
  </si>
  <si>
    <t>1- شامل توليد برق نيروگاه‌هاي وزارت نيرو، بخش خصوصي و صنايع بزرگ مي‌باشد.</t>
  </si>
  <si>
    <t>حساب خدمات(1)</t>
  </si>
  <si>
    <t>حساب درآمد(1)</t>
  </si>
  <si>
    <t>صادرات نفتی(2)</t>
  </si>
  <si>
    <t>گاز و فرآورده‌های
 نفتی(3)</t>
  </si>
  <si>
    <t>حساب کالا
(خالص)(4)</t>
  </si>
  <si>
    <t>خالص(4)</t>
  </si>
  <si>
    <t>حساب جاری
(خالص)(4)</t>
  </si>
  <si>
    <t>1- حساب خدمات و حساب درآمد براساس ويرايش پنجم دستورالعمل تهيه تراز پرداخت‌هاي صندوق بين‌المللي پول تفکيک شده‌اند.</t>
  </si>
  <si>
    <t>2- ارزش نفت خام، فرآورده‌هاي‌ نفتي، گاز طبيعي، مايعات و ميعانات گازي (تعرفه‌هاي 2709، 2710 و 2711) صادر شده توسط شرکت‌هاي ملي نفت ايران، ملي گاز ايران، ملي پالايش و پخش فرآورده‌هاي نفتي ايران، شرکت‌هاي پتروشيمي و سايرين(گمرکي و غير گمرکي)</t>
  </si>
  <si>
    <t>4- اختلاف ارقام خالص حساب با اجزا به علت گرد کردن ارقام مي‌باشد.</t>
  </si>
  <si>
    <t xml:space="preserve">سه ماهه سوم </t>
  </si>
  <si>
    <t xml:space="preserve">سه ماهه چهارم </t>
  </si>
  <si>
    <t xml:space="preserve">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
</t>
  </si>
  <si>
    <t>1- شامل شعب خارج بانك‌هاي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</si>
  <si>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1- شامل شعب خارج بانک‌هاي تجاري نمي‌باشد. همچنين، باعنایت به نامه شماره 2958 مورخ 1398/01/08 معاون محترم نظارت و بر اساس مصوبات شورای پول و اعتبار و شورای عالی هماهنگی اقتصادی (سران سه قوه)  از خردادماه 1399 اطلاعات بانک حکمت ایرانیان، از مردادماه 1400 اطلاعات موسسه اعتباری کوثر، از مهرماه 1400 اطلاعات بانک مهر اقتصاد، از آذرماه 1400 اطلاعات بانک قوامین و از بهمن‌ماه 1400 اطلاعات بانک انصار با بانک سپه ادغام شده است.</t>
  </si>
  <si>
    <t xml:space="preserve">سه ماهه اول </t>
  </si>
  <si>
    <t>کل بدهی‌های خارجی (پایان دوره)</t>
  </si>
  <si>
    <t>تراز بازرگانی (حساب کالا)</t>
  </si>
  <si>
    <t xml:space="preserve">ماخذ: سازمان بورس و اوراق بهادار </t>
  </si>
  <si>
    <t>ارزش معاملات سهام
(هزار میلیارد ریال)</t>
  </si>
  <si>
    <t>حجم معاملات سهام
(میلیارد سهم)</t>
  </si>
  <si>
    <t>ماخذ: سازمان بورس و اوراق بهادار</t>
  </si>
  <si>
    <t>متوسط نرخ فروش اسکناس دلار آمریکا در سامانه معاملات الکترونیکی ارز</t>
  </si>
  <si>
    <t xml:space="preserve">سه ماهه چهارم  </t>
  </si>
  <si>
    <t>1401</t>
  </si>
  <si>
    <t>گروه سنی 35-18 ساله</t>
  </si>
  <si>
    <t>جوانان 24-15 ساله</t>
  </si>
  <si>
    <t>سه‌ساله</t>
  </si>
  <si>
    <t>ویژه (سه‌ماهه و شش‌ماهه)</t>
  </si>
  <si>
    <t>12 و 17</t>
  </si>
  <si>
    <t>(ارقام ردیف اول درصد تغییر ماه نسبت به ماه قبل می‌باشد و ارقام داخل پرانتز درصد تغییر هر ماه نسبت به ماه مشابه سال گذشته است)</t>
  </si>
  <si>
    <t>(ارقام ردیف اول درصد تغییر هر فصل نسبت به فصل قبل می‌باشد و ارقام داخل پرانتز درصد تغییر هر فصل نسبت به فصل مشابه سال گذشته است)</t>
  </si>
  <si>
    <t>1402</t>
  </si>
  <si>
    <t>جواز تاسیس واحدهای صنعتی(2)</t>
  </si>
  <si>
    <t>پروانه بهره‌برداری از واحدهای صنعتی(2)(3)</t>
  </si>
  <si>
    <t>2- ماخذ: وزارت صنعت، معدن و تجارت</t>
  </si>
  <si>
    <t>3- آمار عملکرد پروانه‌هاي بهره‌برداري علاوه بر «پروانه‌هاي ايجادي» شامل «پروانه‌هاي توسعه‌اي» نيز مي‌باشد.</t>
  </si>
  <si>
    <t>بدهی بانک‌ها به بانک مرکزی</t>
  </si>
  <si>
    <t>حواله کالاهای اساسی و ضروری</t>
  </si>
  <si>
    <t>حواله مرکز مبادله ارز و طلا</t>
  </si>
  <si>
    <t>اسکناس مرکز مبادله ارز و طلا</t>
  </si>
  <si>
    <t>بازار غیررسمی</t>
  </si>
  <si>
    <r>
      <rPr>
        <b/>
        <sz val="14"/>
        <color rgb="FF669900"/>
        <rFont val="B Nazanin"/>
        <charset val="178"/>
      </rPr>
      <t xml:space="preserve"> تراز پرداخت‌ها</t>
    </r>
    <r>
      <rPr>
        <b/>
        <sz val="12"/>
        <color rgb="FF669900"/>
        <rFont val="B Nazanin"/>
        <charset val="178"/>
      </rPr>
      <t>(حساب سرمایه و تغییر در ذخایر بین‌المللی)(۱)</t>
    </r>
  </si>
  <si>
    <t>تغییر در ذخایر بین‌المللی(۲)(۳)</t>
  </si>
  <si>
    <t>۱- بر اساس ویرایش چهارم دستورالعمل تهیه ترازپرداخت‌های صندوق بین‌المللی پول</t>
  </si>
  <si>
    <t>۳- بدون در نظر گرفتن تغييرات نرخ ارز مي‌باشد.</t>
  </si>
  <si>
    <t>بازار فیزیکی بورس کالا</t>
  </si>
  <si>
    <t>شاخص در پایان دوره
(100=1369)</t>
  </si>
  <si>
    <t>معاملات سهام</t>
  </si>
  <si>
    <t>حجم
(میلیارد سهم)</t>
  </si>
  <si>
    <t>ماخذ: وزارت نفت و وزارت نيرو</t>
  </si>
  <si>
    <t>1-  در این ستون نمادهای معاملاتی که دارای سابقه معاملاتی در بورس تهران بوده‌اند لحاظ گردیده است.</t>
  </si>
  <si>
    <t>1- تراز عملياتي و سرمايه‌اي از جمع جبري تراز عملياتي و خالص واگذاري دارايي‌هاي سرمايه‌اي و خالص واگذاري دارايي‌هاي مالي از تفاضل واگذاري دارايي‌هاي مالي و تملک دارايي‌هاي مالي به ‌دست مي‌آيد.</t>
  </si>
  <si>
    <t>2- بدون احتساب میعانات گازی</t>
  </si>
  <si>
    <t>پايه پولي(2)</t>
  </si>
  <si>
    <t>2- با توجه به تکلیف مجمع عمومی سال 1401 بانک مرکزی مبنی بر تسعیر دارایی های ارزی (با توجه به کیفیت آنها) و بدهی های ارزی بانک مرکزی در سال 1402، صورت وضعیت دارایی ها و بدهی 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</si>
  <si>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t>بدهی بخش غیر دولتی به بانک‌ها</t>
  </si>
  <si>
    <t>بانک‌ها(3)(4)</t>
  </si>
  <si>
    <t>بانک‌ها(4)</t>
  </si>
  <si>
    <t xml:space="preserve">3- شامل اوراق مشارکت بخش دولتی نیز می‌باشد. </t>
  </si>
  <si>
    <t xml:space="preserve">4- ارقام مربوط به بدهی بخش دولتی به بانک‌ها و موسسات اعتباری براساس اطلاعات خلاصه دفترکل بانک‌ها و موسسات اعتباری تهیه شده و به صورت حسابرسی نشده است.
</t>
  </si>
  <si>
    <r>
      <t>متغیرهای پولی واعتباری</t>
    </r>
    <r>
      <rPr>
        <b/>
        <sz val="12"/>
        <color rgb="FF669900"/>
        <rFont val="B Nazanin"/>
        <charset val="178"/>
      </rPr>
      <t>(ادامه)(1)</t>
    </r>
    <r>
      <rPr>
        <b/>
        <sz val="14"/>
        <color rgb="FF669900"/>
        <rFont val="B Nazanin"/>
        <charset val="178"/>
      </rPr>
      <t xml:space="preserve"> (2)</t>
    </r>
  </si>
  <si>
    <t xml:space="preserve">اسکناس و مسکوک
 منتشر شده </t>
  </si>
  <si>
    <t>دیداری (3)</t>
  </si>
  <si>
    <t>3- حسب بازبینی در طبقه بندی اجزای پایه پولی، از اسفند 1399 به بعد، سپرده های دیداری بانکها  نزد بانک مرکزی صرفا شامل سپرده های دیداری ریالی می باشد و سپرده‌هاي دیداری ارزي بانکها نزد بانک مرکزی به جزء سایر بدهی های بانک مرکزی منتقل شده است.</t>
  </si>
  <si>
    <t xml:space="preserve">نرخ سود تسهیلات </t>
  </si>
  <si>
    <t>عادی</t>
  </si>
  <si>
    <t>رشدهای بالاتر از ۵۰۰ درصد و پایین‌تر از ۵۰۰-  درصد وجود دارد.</t>
  </si>
  <si>
    <t>شاخص کل قيمت (پايان دوره)(100=1369)</t>
  </si>
  <si>
    <t>2- با توجه به تکلیف مجمع عمومی سال 1401 بانک مرکزی مبنی بر تسعیر دارایی های ارزی (با توجه به کیفیت آنها) و بدهی‌های ارزی بانک مرکزی در سال 1402، صورت وضعیت دارایی ها و بدهی‌های بانک مرکزی در پایان سال مذکور مورد بازنگری و تعدیل قرار گرفت. علاوه بر این، براساس دستورالعمل تهیه آمارهای پولی و مالی صندوق بین المللی پول (MFSMCG, 2016) و با در نظر گرفتن اصل قلمروی اقتصادی، طبقه بندی اجزای پایه پولی در راستای انطباق بیشتر با استانداردهای بین المللی مورد بازبینی قرار گرفت. براین اساس، مقادیر پایه پولی و اجزای آن از اسفند 1399 به بعد با لحاظ موارد مذکور ارایه شده است.</t>
  </si>
  <si>
    <r>
      <t>متغیرهای پولی واعتباری</t>
    </r>
    <r>
      <rPr>
        <b/>
        <sz val="12"/>
        <color rgb="FF669900"/>
        <rFont val="B Nazanin"/>
        <charset val="178"/>
      </rPr>
      <t>(ادامه)(1)(۲)</t>
    </r>
  </si>
  <si>
    <r>
      <t>متغیرهای پولی و اعتباری</t>
    </r>
    <r>
      <rPr>
        <b/>
        <sz val="12"/>
        <color rgb="FF669900"/>
        <rFont val="B Nazanin"/>
        <charset val="178"/>
      </rPr>
      <t>(ادامه)(1)</t>
    </r>
    <r>
      <rPr>
        <b/>
        <sz val="14"/>
        <color rgb="FF669900"/>
        <rFont val="B Nazanin"/>
        <charset val="178"/>
      </rPr>
      <t xml:space="preserve"> </t>
    </r>
    <r>
      <rPr>
        <b/>
        <sz val="12"/>
        <color rgb="FF669900"/>
        <rFont val="B Nazanin"/>
        <charset val="178"/>
      </rPr>
      <t>(2)</t>
    </r>
  </si>
  <si>
    <t>تعداد نمادهای معاملاتی (۱)</t>
  </si>
  <si>
    <t>تهران ـ اتوبان شهید حقانی ـ باغ موزه بانک مرکزی</t>
  </si>
  <si>
    <t>تهران،‌ صندوق پستی: 1538651307</t>
  </si>
  <si>
    <t>شش ماهه اول</t>
  </si>
  <si>
    <t>شاخص تولید 
کارگاه‌های بزرگ صنعتی(1)
(100=1400)</t>
  </si>
  <si>
    <r>
      <t>تهيه و تنظيم:</t>
    </r>
    <r>
      <rPr>
        <b/>
        <sz val="11"/>
        <color rgb="FF669900"/>
        <rFont val="Times New Roman"/>
        <family val="1"/>
      </rPr>
      <t xml:space="preserve"> </t>
    </r>
    <r>
      <rPr>
        <b/>
        <sz val="11"/>
        <color rgb="FF669900"/>
        <rFont val="Nazanin"/>
        <charset val="178"/>
      </rPr>
      <t>اداره تحقيقات و  بررسيهاي اقتصادي</t>
    </r>
  </si>
  <si>
    <r>
      <t>حساب‌های ملی</t>
    </r>
    <r>
      <rPr>
        <b/>
        <sz val="12"/>
        <color rgb="FF669900"/>
        <rFont val="B Nazanin"/>
        <charset val="178"/>
      </rPr>
      <t>(به قیمت‌های ثابت سال 1400)(1)</t>
    </r>
  </si>
  <si>
    <r>
      <rPr>
        <b/>
        <sz val="14"/>
        <color rgb="FF669900"/>
        <rFont val="B Nazanin"/>
        <charset val="178"/>
      </rPr>
      <t>حساب‌های ملی</t>
    </r>
    <r>
      <rPr>
        <b/>
        <sz val="12"/>
        <color rgb="FF669900"/>
        <rFont val="B Nazanin"/>
        <charset val="178"/>
      </rPr>
      <t>(به قیمت‌های ثابت سال 1400)(1)</t>
    </r>
  </si>
  <si>
    <t>(به قیمت‌های ثابت سال 1400)</t>
  </si>
  <si>
    <t>2- آمار تولید برق غیر نهایی است.</t>
  </si>
  <si>
    <t>3- اختلاف جمع کل با مجموع اجزا ناشي از گرد کردن ارقام است.</t>
  </si>
  <si>
    <t>تولید برق در نیروگاه‌های کشور(میلیارد کیلو وات‌ ساعت)(1)(2)</t>
  </si>
  <si>
    <t>کل(3)</t>
  </si>
  <si>
    <t xml:space="preserve">شش‌ماهه اول </t>
  </si>
  <si>
    <t>۲- تغيير در دارايي‌هاي خارجي بانک مرکزي (به استثناي ارزهاي تهاتري و مخصوص)</t>
  </si>
  <si>
    <t>3- ارزش فرآورده‌‌هاي نفتي، گاز طبيعي، مايعات و ميعانات گازي (تعرفه‌هاي 2710 و 2711) وارد شده توسط شرکت‌هاي ملي نفت ايران، ملي گاز ايران، ملي پالايش و پخش فرآورده‌هاي نفتي ايران و سايرين (گمرکي و  غير گمرکي)</t>
  </si>
  <si>
    <t>رشد تولید ناخالص داخلی (100=1400)</t>
  </si>
  <si>
    <t xml:space="preserve">سه‌ماهه اول </t>
  </si>
  <si>
    <t xml:space="preserve">       </t>
  </si>
  <si>
    <r>
      <rPr>
        <b/>
        <sz val="14"/>
        <color rgb="FF669900"/>
        <rFont val="B Nazanin"/>
        <charset val="178"/>
      </rPr>
      <t>بدهی‌های خارجی</t>
    </r>
    <r>
      <rPr>
        <b/>
        <sz val="12"/>
        <color rgb="FF669900"/>
        <rFont val="B Nazanin"/>
        <charset val="178"/>
      </rPr>
      <t>(در پایان دوره)(1)</t>
    </r>
  </si>
  <si>
    <t>میان‌مدت و بلندمدت</t>
  </si>
  <si>
    <t>نه ماهه</t>
  </si>
  <si>
    <t>سررسید</t>
  </si>
  <si>
    <t>مبلغ</t>
  </si>
  <si>
    <t>ماخذ: اداره آمار و تحقیقات ارزي، بانک مرکزي جمهوري اسلامي ايران</t>
  </si>
  <si>
    <t>1- تفکيک بدهي‌هاي خارجي به کوتاه‌مدت و بلندمدت براساس سررسيد اوليه صورت گرفته است. در ضمن، بهره متعلقه به روش تعهدي محاسبه و در آمار بدهي‌هاي کوتاه‌مدت منظور مي‌گردد.</t>
  </si>
  <si>
    <t>روند قیمت‌ها(100=1400)</t>
  </si>
  <si>
    <r>
      <rPr>
        <b/>
        <sz val="14"/>
        <color rgb="FF669900"/>
        <rFont val="B Nazanin"/>
        <charset val="178"/>
      </rPr>
      <t>روند قیمت‌ها</t>
    </r>
    <r>
      <rPr>
        <b/>
        <sz val="12"/>
        <color rgb="FF669900"/>
        <rFont val="B Nazanin"/>
        <charset val="178"/>
      </rPr>
      <t>(100=1400)</t>
    </r>
  </si>
  <si>
    <t>استخراج معدن</t>
  </si>
  <si>
    <t>فعالیت‌های اداری و خدمات پشتیبانی</t>
  </si>
  <si>
    <t>سه ماهه دوم ▲</t>
  </si>
  <si>
    <t xml:space="preserve">سه ماهه اول  </t>
  </si>
  <si>
    <t xml:space="preserve">جمعیت </t>
  </si>
  <si>
    <t>1403</t>
  </si>
  <si>
    <t xml:space="preserve"> </t>
  </si>
  <si>
    <t>ماخذ: آمار و اطلاعات از سال 1401 به بعد از دبیرخانه هیات عالی نظارت بر سازمان‌های صنفی کشور دریافت شده است.</t>
  </si>
  <si>
    <t>نرخ‌های سود بانکی(۱)</t>
  </si>
  <si>
    <t>۱۴۰۸(به بعد)</t>
  </si>
  <si>
    <t>1- ضمن معرفی و برقراری مجدد سپرده‌های سرمایه‌گذاری با سررسید سه سال، نرخ‌های سود بانکی مندرج در این ردیف‌ها بر اساس مصوبه یک‌هزار و سیصد و پنجاهمین جلسه شورای پول و اعتبار تعیین و طی بخشنامه شماره 01/280373 مورخ 1401/11/10 به شبکه بانکی ابلاغ شد. بر اساس این بخشنامه، نرخ سود تسهیلات عقود غیرمشارکتی بانک‌ها و موسسات اعتباری حداکثر 23 درصد و نرخ سود مورد انتظار عقود مشارکتی قابل درج در قرارداد میان بانک یا موسسه اعتباری با مشتری، معادل 23 درصد تعیین شد. به‌علاوه نرخ سود تسهیلات از محل صندوق‌های پس‌انداز مسکن بانک مسکن (شامل حساب‌های صندوق پس‌انداز مسکن،‌ یکم (خانه اولی‌ها) و جوانان) 11-6 درصد تعیین شد.</t>
  </si>
  <si>
    <t xml:space="preserve">ارزش سهام معامله شده </t>
  </si>
  <si>
    <t>حجم سهام معامله شده</t>
  </si>
  <si>
    <t>سه ماهه اول   ▲</t>
  </si>
  <si>
    <t>شاخص‌های ساختمانی
(100=1400)</t>
  </si>
  <si>
    <t>شاخص بهای 
خدمات ساختمانی</t>
  </si>
  <si>
    <t>شاخص بهای 
تولیدکننده مصالح ساختمانی</t>
  </si>
  <si>
    <t xml:space="preserve">نرخ تورم
 شاخص بهای
 کالاهای صادراتی </t>
  </si>
  <si>
    <t>ارزش بازار
سهام در پایان دوره 
(هزار میلیارد ریال)</t>
  </si>
  <si>
    <t>فروردین</t>
  </si>
  <si>
    <t>اردیبهشت</t>
  </si>
  <si>
    <t>خرداد</t>
  </si>
  <si>
    <t>سه ماهه اول▲</t>
  </si>
  <si>
    <t>فروردين</t>
  </si>
  <si>
    <t>ارديبهشت</t>
  </si>
  <si>
    <t xml:space="preserve">3- شامل دريافت اصل وام‌هاي داخلي و خارجي دولت، استفاده از تنخواه‌گردان خزانه دولت و منابع حاصل از استفاده از صندوق توسعه ملي مي‌باشد. </t>
  </si>
  <si>
    <t>ارقام داخل پرانتز درصد تغییرات هر دوره نسبت به دوره مشابه سال قبل</t>
  </si>
  <si>
    <t>(-1/9)</t>
  </si>
  <si>
    <t>(-21/3)</t>
  </si>
  <si>
    <t>(-4/5)</t>
  </si>
  <si>
    <t>(-57/2)</t>
  </si>
  <si>
    <t>(-23/5)</t>
  </si>
  <si>
    <t xml:space="preserve">سه ماهه دوم  </t>
  </si>
  <si>
    <t>وضع مالی دولت(1)</t>
  </si>
  <si>
    <t>پرداخت‌های هزینه‌ای
(جاری)</t>
  </si>
  <si>
    <t>تراز عملیاتی(2)</t>
  </si>
  <si>
    <t>تملک دارایی‌های 
سرمایه‌ای</t>
  </si>
  <si>
    <t>خالص واگذاری 
دارایی‌های سرمایه‌ای(3)</t>
  </si>
  <si>
    <t>مالیات‌ها</t>
  </si>
  <si>
    <t>سایر درآمدها</t>
  </si>
  <si>
    <t>نفت و میعانات گازی</t>
  </si>
  <si>
    <t>سایر</t>
  </si>
  <si>
    <t>1- اختلاف سرجمع با اجزا به علت گرد کردن ارقام مي‌باشد.</t>
  </si>
  <si>
    <t xml:space="preserve">2- در مقاطع فصلي و ماهانه، تراز عملياتي با احتساب تنخواه‌گردان خزانه معين استان‌ها، تنخواه‌گردان حقوق و مزاياي مستمر کارکنان استان‌ها، پرداخت‌های قانونی بابت تکالیف قانونی و تنخواه‌گردان اعتبارات هزينه‌اي محاسبه شده است. </t>
  </si>
  <si>
    <t>3- در مقاطع فصلي و ماهانه، خالص واگذاري دارايي‌هاي سرمايه‌اي با احتساب «تنخواه‌گردان- اعتبارات تملک دارايي‌هاي سرمايه‌اي» محاسبه شده است.</t>
  </si>
  <si>
    <t xml:space="preserve">شاخص‌های عمده اقتصادی سه ماهه دوم سال ۱۴۰۴ </t>
  </si>
  <si>
    <t>سه ماهه دوم ۱۴۰۴</t>
  </si>
  <si>
    <t>سه ماهه دوم 1404</t>
  </si>
  <si>
    <t>تیر</t>
  </si>
  <si>
    <t>مرداد</t>
  </si>
  <si>
    <t>شهریور</t>
  </si>
  <si>
    <r>
      <t>سررسید بدهی‌های خارجی</t>
    </r>
    <r>
      <rPr>
        <b/>
        <sz val="12"/>
        <color rgb="FF669900"/>
        <rFont val="B Nazanin"/>
        <charset val="178"/>
      </rPr>
      <t>(در پایان شهریور ماه 1404)</t>
    </r>
  </si>
  <si>
    <t>بخش واقعی (سه ماهه دوم ۱۴۰۴)</t>
  </si>
  <si>
    <t>عملکرد سه ماهه دوم 1404 (به قیمت‌های جاری)</t>
  </si>
  <si>
    <t>بورس اوراق بهادار تهران (سه ماهه دوم ۱۴۰۴)</t>
  </si>
  <si>
    <r>
      <t>نرخ رشد متغیرهای بخش پولی</t>
    </r>
    <r>
      <rPr>
        <b/>
        <sz val="10"/>
        <color rgb="FF669900"/>
        <rFont val="B Nazanin"/>
        <charset val="178"/>
      </rPr>
      <t>(شهریور ۱۴۰۴ نسبت به پایان سال قبل)</t>
    </r>
  </si>
  <si>
    <t>جمعیت فعال (سه ماهه دوم ۱۴۰۴)</t>
  </si>
  <si>
    <t>نرخ بیکاری (سه ماهه دوم ۱۴۰۴)</t>
  </si>
  <si>
    <t>سه ماهه دوم سال ۱۴۰۴</t>
  </si>
  <si>
    <t>شماره 121</t>
  </si>
  <si>
    <t>بخش خارجی  (شش ماهه ۱۴۰۴)</t>
  </si>
  <si>
    <t>تاریخ انتشار: بهمن ماه ۱۴۰۴</t>
  </si>
  <si>
    <t>سه ماهه سوم  ▲</t>
  </si>
  <si>
    <t>سه ماهه اول  ▲</t>
  </si>
  <si>
    <t>▲1403</t>
  </si>
  <si>
    <t>سه ماهه چهارم ▲</t>
  </si>
  <si>
    <t xml:space="preserve">سه ماهه سوم▲ </t>
  </si>
  <si>
    <t xml:space="preserve">شش ماهه اول </t>
  </si>
  <si>
    <t xml:space="preserve">نه ماهه </t>
  </si>
  <si>
    <t xml:space="preserve">دوازده ماهه </t>
  </si>
  <si>
    <t>دوازده‌ماهه</t>
  </si>
  <si>
    <t>سه ‌ماهه اول ▲</t>
  </si>
  <si>
    <t xml:space="preserve">دوازده‌ماهه </t>
  </si>
  <si>
    <t>شش ماهه اول (۲)</t>
  </si>
  <si>
    <t>2- با احتساب معوقه‌ها به مبلغ 1507/0 ميليون دلار، کل بدهی‌های خارجی کشور در مقطع پايان شهریور ۱۴۰۴ معادل 6887/1  ميليون دلار بوده است.</t>
  </si>
  <si>
    <r>
      <t xml:space="preserve">ارزش کل بازار 
</t>
    </r>
    <r>
      <rPr>
        <sz val="11"/>
        <color theme="1"/>
        <rFont val="B Nazanin"/>
        <charset val="178"/>
      </rPr>
      <t>(هزار میلیارد ریال)</t>
    </r>
  </si>
  <si>
    <r>
      <t>حساب‌های ملی</t>
    </r>
    <r>
      <rPr>
        <b/>
        <sz val="12"/>
        <color rgb="FF669900"/>
        <rFont val="B Nazanin"/>
        <charset val="178"/>
      </rPr>
      <t>(به قیمت‌های جاری)(1)</t>
    </r>
  </si>
  <si>
    <t>ارقام داخل پرانتز
 سهم درصد</t>
  </si>
  <si>
    <t>تولید ناخالص داخلی
به قیمت پایه</t>
  </si>
  <si>
    <t>(-1/4)</t>
  </si>
  <si>
    <t>(-23/9)</t>
  </si>
  <si>
    <t>(-15/2)</t>
  </si>
  <si>
    <t xml:space="preserve">  ▲1403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</si>
</sst>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3" formatCode="_ * #,##0.00_-_ ;_ * #,##0.00\-_ ;_ * &quot;-&quot;??_-_ ;_ @_ "/>
    <numFmt numFmtId="164" formatCode="&quot;(&quot;0.0&quot;)&quot;;&quot;(&quot;\-0.0&quot;)&quot;"/>
    <numFmt numFmtId="165" formatCode="0.0"/>
    <numFmt numFmtId="166" formatCode="\(#,##0.0\);\ \(\-#,##0.0\)"/>
    <numFmt numFmtId="167" formatCode="\(0.0\)"/>
    <numFmt numFmtId="168" formatCode="0.000000"/>
    <numFmt numFmtId="169" formatCode="0.000"/>
    <numFmt numFmtId="170" formatCode="0.00000"/>
    <numFmt numFmtId="171" formatCode="0.0000"/>
    <numFmt numFmtId="172" formatCode="_(* #,##0.0_);_(* \(#,##0.0\);_(* &quot;-&quot;??_);_(@_)"/>
    <numFmt numFmtId="173" formatCode="#,##0.0_ ;\-#,##0.0\ "/>
    <numFmt numFmtId="174" formatCode="#,##0.00_ ;\-#,##0.00\ "/>
    <numFmt numFmtId="175" formatCode="0.0%"/>
    <numFmt numFmtId="176" formatCode="0.00000_ ;\-0.00000\ "/>
    <numFmt numFmtId="177" formatCode="#,##0_ ;\-#,##0\ "/>
    <numFmt numFmtId="178" formatCode="#,##0.0000"/>
    <numFmt numFmtId="179" formatCode="#,##0.0"/>
    <numFmt numFmtId="180" formatCode="#,##0.00000"/>
    <numFmt numFmtId="181" formatCode="[$-3000401]0"/>
    <numFmt numFmtId="182" formatCode="0.00;[Red]0.00"/>
  </numFmts>
  <fonts count="51" x14ac:knownFonts="1">
    <font>
      <sz val="11"/>
      <color theme="1"/>
      <name val="Calibri"/>
      <family val="2"/>
      <charset val="178"/>
      <scheme val="minor"/>
    </font>
    <font>
      <sz val="11"/>
      <color theme="1"/>
      <name val="B Nazanin"/>
      <charset val="178"/>
    </font>
    <font>
      <b/>
      <sz val="14"/>
      <color rgb="FF669900"/>
      <name val="B Nazanin"/>
      <charset val="178"/>
    </font>
    <font>
      <b/>
      <sz val="11"/>
      <color rgb="FF669900"/>
      <name val="B Nazanin"/>
      <charset val="178"/>
    </font>
    <font>
      <sz val="12"/>
      <color theme="1"/>
      <name val="B Nazanin"/>
      <charset val="178"/>
    </font>
    <font>
      <b/>
      <sz val="10"/>
      <color rgb="FF669900"/>
      <name val="B Nazanin"/>
      <charset val="178"/>
    </font>
    <font>
      <b/>
      <sz val="12"/>
      <color rgb="FF669900"/>
      <name val="B Nazanin"/>
      <charset val="178"/>
    </font>
    <font>
      <sz val="10"/>
      <color theme="1"/>
      <name val="B Nazanin"/>
      <charset val="178"/>
    </font>
    <font>
      <b/>
      <sz val="11"/>
      <color theme="1"/>
      <name val="B Nazanin"/>
      <charset val="178"/>
    </font>
    <font>
      <sz val="10"/>
      <color theme="1"/>
      <name val="Calibri"/>
      <family val="2"/>
      <charset val="178"/>
      <scheme val="minor"/>
    </font>
    <font>
      <sz val="10"/>
      <color theme="1"/>
      <name val="Times New Roman"/>
      <family val="1"/>
    </font>
    <font>
      <b/>
      <sz val="10"/>
      <color rgb="FF669900"/>
      <name val="Times New Roman"/>
      <family val="1"/>
    </font>
    <font>
      <b/>
      <sz val="11"/>
      <color rgb="FF669900"/>
      <name val="Times New Roman"/>
      <family val="1"/>
    </font>
    <font>
      <sz val="12"/>
      <name val="B Nazanin"/>
      <charset val="178"/>
    </font>
    <font>
      <b/>
      <vertAlign val="superscript"/>
      <sz val="11"/>
      <color rgb="FF669900"/>
      <name val="B Nazanin"/>
      <charset val="178"/>
    </font>
    <font>
      <sz val="12"/>
      <color theme="1"/>
      <name val="Nazanin"/>
      <charset val="178"/>
    </font>
    <font>
      <b/>
      <sz val="14"/>
      <color rgb="FF669900"/>
      <name val="Nazanin"/>
      <charset val="178"/>
    </font>
    <font>
      <sz val="6"/>
      <color theme="1"/>
      <name val="B Nazanin"/>
      <charset val="178"/>
    </font>
    <font>
      <sz val="14"/>
      <color theme="1"/>
      <name val="B Nazanin"/>
      <charset val="178"/>
    </font>
    <font>
      <sz val="12"/>
      <color indexed="8"/>
      <name val="B Nazanin"/>
      <charset val="178"/>
    </font>
    <font>
      <sz val="6"/>
      <color indexed="8"/>
      <name val="B Nazanin"/>
      <charset val="178"/>
    </font>
    <font>
      <sz val="11"/>
      <name val="Calibri"/>
      <family val="2"/>
      <charset val="178"/>
      <scheme val="minor"/>
    </font>
    <font>
      <b/>
      <sz val="18"/>
      <color rgb="FF669900"/>
      <name val="Nazanin"/>
      <charset val="178"/>
    </font>
    <font>
      <b/>
      <sz val="11"/>
      <color rgb="FF669900"/>
      <name val="Calibri"/>
      <family val="2"/>
      <charset val="178"/>
      <scheme val="minor"/>
    </font>
    <font>
      <b/>
      <sz val="12"/>
      <color rgb="FF669900"/>
      <name val="Nazanin"/>
      <charset val="178"/>
    </font>
    <font>
      <b/>
      <sz val="13"/>
      <color rgb="FF669900"/>
      <name val="B Nazanin"/>
      <charset val="178"/>
    </font>
    <font>
      <sz val="11"/>
      <color theme="1"/>
      <name val="Nazanin"/>
      <charset val="178"/>
    </font>
    <font>
      <b/>
      <sz val="11"/>
      <color rgb="FF669900"/>
      <name val="Nazanin"/>
      <charset val="178"/>
    </font>
    <font>
      <sz val="11"/>
      <color theme="1"/>
      <name val="Times New Roman"/>
      <family val="1"/>
    </font>
    <font>
      <sz val="11"/>
      <name val="Nazanin"/>
      <charset val="178"/>
    </font>
    <font>
      <b/>
      <sz val="13"/>
      <color theme="1"/>
      <name val="B Nazanin"/>
      <charset val="178"/>
    </font>
    <font>
      <sz val="10"/>
      <color theme="1"/>
      <name val="Wingdings 3"/>
      <family val="1"/>
      <charset val="2"/>
    </font>
    <font>
      <sz val="11"/>
      <color theme="1"/>
      <name val="Calibri"/>
      <family val="2"/>
      <charset val="178"/>
      <scheme val="minor"/>
    </font>
    <font>
      <sz val="10"/>
      <name val="B Nazanin"/>
      <charset val="178"/>
    </font>
    <font>
      <sz val="12"/>
      <color rgb="FF000000"/>
      <name val="Times New Roman"/>
      <family val="1"/>
    </font>
    <font>
      <sz val="12"/>
      <color rgb="FFFF0000"/>
      <name val="B Nazanin"/>
      <charset val="178"/>
    </font>
    <font>
      <sz val="11"/>
      <color rgb="FFFF0000"/>
      <name val="Calibri"/>
      <family val="2"/>
      <charset val="178"/>
      <scheme val="minor"/>
    </font>
    <font>
      <sz val="9.5"/>
      <color theme="1"/>
      <name val="B Nazanin"/>
      <charset val="178"/>
    </font>
    <font>
      <sz val="9.5"/>
      <color theme="1"/>
      <name val="Calibri"/>
      <family val="2"/>
      <charset val="178"/>
      <scheme val="minor"/>
    </font>
    <font>
      <sz val="9.5"/>
      <name val="Calibri"/>
      <family val="2"/>
      <charset val="178"/>
      <scheme val="minor"/>
    </font>
    <font>
      <sz val="11"/>
      <color theme="1"/>
      <name val="Calibri"/>
      <family val="2"/>
      <scheme val="minor"/>
    </font>
    <font>
      <b/>
      <sz val="11"/>
      <name val="B Nazanin"/>
      <charset val="178"/>
    </font>
    <font>
      <b/>
      <sz val="10"/>
      <color theme="1"/>
      <name val="B Nazanin"/>
      <charset val="178"/>
    </font>
    <font>
      <sz val="9"/>
      <color theme="1"/>
      <name val="B Nazanin"/>
      <charset val="178"/>
    </font>
    <font>
      <sz val="10"/>
      <color rgb="FFFF0000"/>
      <name val="B Nazanin"/>
      <charset val="178"/>
    </font>
    <font>
      <sz val="11"/>
      <color rgb="FF00B050"/>
      <name val="Calibri"/>
      <family val="2"/>
      <charset val="178"/>
      <scheme val="minor"/>
    </font>
    <font>
      <sz val="12"/>
      <color rgb="FF669900"/>
      <name val="B Nazanin"/>
      <charset val="178"/>
    </font>
    <font>
      <sz val="6"/>
      <name val="B Nazanin"/>
      <charset val="178"/>
    </font>
    <font>
      <sz val="11.5"/>
      <name val="B Nazanin"/>
      <charset val="178"/>
    </font>
    <font>
      <sz val="11"/>
      <color theme="1"/>
      <name val="IPT Nazanin"/>
      <charset val="2"/>
    </font>
    <font>
      <sz val="11"/>
      <name val="B Nazanin"/>
      <charset val="178"/>
    </font>
  </fonts>
  <fills count="9">
    <fill>
      <patternFill patternType="none"/>
    </fill>
    <fill>
      <patternFill patternType="gray125"/>
    </fill>
    <fill>
      <patternFill patternType="solid">
        <fgColor rgb="FFFFFFCC"/>
        <bgColor indexed="64"/>
      </patternFill>
    </fill>
    <fill>
      <patternFill patternType="solid">
        <fgColor rgb="FFCCFFCC"/>
        <bgColor indexed="64"/>
      </patternFill>
    </fill>
    <fill>
      <patternFill patternType="solid">
        <fgColor theme="0"/>
        <bgColor indexed="64"/>
      </patternFill>
    </fill>
    <fill>
      <patternFill patternType="solid">
        <fgColor theme="1"/>
        <bgColor indexed="64"/>
      </patternFill>
    </fill>
    <fill>
      <patternFill patternType="solid">
        <fgColor theme="9" tint="-0.249977111117893"/>
        <bgColor indexed="64"/>
      </patternFill>
    </fill>
    <fill>
      <patternFill patternType="solid">
        <fgColor rgb="FF669900"/>
        <bgColor indexed="64"/>
      </patternFill>
    </fill>
    <fill>
      <patternFill patternType="solid">
        <fgColor rgb="FF92D050"/>
        <bgColor indexed="64"/>
      </patternFill>
    </fill>
  </fills>
  <borders count="183">
    <border>
      <left/>
      <right/>
      <top/>
      <bottom/>
      <diagonal/>
    </border>
    <border>
      <left style="medium">
        <color rgb="FF669900"/>
      </left>
      <right/>
      <top style="medium">
        <color rgb="FF669900"/>
      </top>
      <bottom/>
      <diagonal/>
    </border>
    <border>
      <left/>
      <right/>
      <top style="medium">
        <color rgb="FF669900"/>
      </top>
      <bottom/>
      <diagonal/>
    </border>
    <border>
      <left/>
      <right style="medium">
        <color rgb="FF669900"/>
      </right>
      <top style="medium">
        <color rgb="FF669900"/>
      </top>
      <bottom/>
      <diagonal/>
    </border>
    <border>
      <left style="medium">
        <color rgb="FF669900"/>
      </left>
      <right/>
      <top/>
      <bottom/>
      <diagonal/>
    </border>
    <border>
      <left/>
      <right style="medium">
        <color rgb="FF669900"/>
      </right>
      <top/>
      <bottom/>
      <diagonal/>
    </border>
    <border>
      <left style="medium">
        <color rgb="FF669900"/>
      </left>
      <right/>
      <top/>
      <bottom style="medium">
        <color rgb="FF669900"/>
      </bottom>
      <diagonal/>
    </border>
    <border>
      <left/>
      <right/>
      <top/>
      <bottom style="medium">
        <color rgb="FF669900"/>
      </bottom>
      <diagonal/>
    </border>
    <border>
      <left/>
      <right style="medium">
        <color rgb="FF669900"/>
      </right>
      <top/>
      <bottom style="medium">
        <color rgb="FF669900"/>
      </bottom>
      <diagonal/>
    </border>
    <border>
      <left style="medium">
        <color rgb="FF669900"/>
      </left>
      <right/>
      <top style="medium">
        <color rgb="FF669900"/>
      </top>
      <bottom style="medium">
        <color rgb="FF669900"/>
      </bottom>
      <diagonal/>
    </border>
    <border>
      <left/>
      <right/>
      <top style="medium">
        <color rgb="FF669900"/>
      </top>
      <bottom style="medium">
        <color rgb="FF669900"/>
      </bottom>
      <diagonal/>
    </border>
    <border>
      <left/>
      <right style="medium">
        <color rgb="FF669900"/>
      </right>
      <top style="medium">
        <color rgb="FF669900"/>
      </top>
      <bottom style="medium">
        <color rgb="FF669900"/>
      </bottom>
      <diagonal/>
    </border>
    <border>
      <left style="medium">
        <color rgb="FF669900"/>
      </left>
      <right style="thin">
        <color theme="0" tint="-0.14996795556505021"/>
      </right>
      <top style="medium">
        <color rgb="FF669900"/>
      </top>
      <bottom style="thin">
        <color theme="0" tint="-0.14996795556505021"/>
      </bottom>
      <diagonal/>
    </border>
    <border>
      <left style="thin">
        <color theme="0" tint="-0.14996795556505021"/>
      </left>
      <right style="thin">
        <color theme="0" tint="-0.14996795556505021"/>
      </right>
      <top style="medium">
        <color rgb="FF669900"/>
      </top>
      <bottom style="thin">
        <color theme="0" tint="-0.14996795556505021"/>
      </bottom>
      <diagonal/>
    </border>
    <border>
      <left style="thin">
        <color theme="0" tint="-0.14996795556505021"/>
      </left>
      <right style="medium">
        <color rgb="FF669900"/>
      </right>
      <top style="medium">
        <color rgb="FF669900"/>
      </top>
      <bottom style="thin">
        <color theme="0" tint="-0.14996795556505021"/>
      </bottom>
      <diagonal/>
    </border>
    <border>
      <left style="medium">
        <color rgb="FF669900"/>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medium">
        <color rgb="FF669900"/>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medium">
        <color rgb="FF669900"/>
      </bottom>
      <diagonal/>
    </border>
    <border>
      <left style="thin">
        <color theme="0" tint="-0.14996795556505021"/>
      </left>
      <right style="thin">
        <color theme="0" tint="-0.14996795556505021"/>
      </right>
      <top style="thin">
        <color theme="0" tint="-0.14996795556505021"/>
      </top>
      <bottom style="medium">
        <color rgb="FF669900"/>
      </bottom>
      <diagonal/>
    </border>
    <border>
      <left style="thin">
        <color theme="0" tint="-0.14996795556505021"/>
      </left>
      <right style="medium">
        <color rgb="FF669900"/>
      </right>
      <top style="thin">
        <color theme="0" tint="-0.14996795556505021"/>
      </top>
      <bottom style="medium">
        <color rgb="FF669900"/>
      </bottom>
      <diagonal/>
    </border>
    <border>
      <left style="medium">
        <color rgb="FF669900"/>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medium">
        <color rgb="FF669900"/>
      </right>
      <top/>
      <bottom style="thin">
        <color theme="0" tint="-0.14996795556505021"/>
      </bottom>
      <diagonal/>
    </border>
    <border>
      <left/>
      <right/>
      <top style="medium">
        <color rgb="FF669900"/>
      </top>
      <bottom style="thin">
        <color theme="0" tint="-0.14996795556505021"/>
      </bottom>
      <diagonal/>
    </border>
    <border>
      <left style="thin">
        <color theme="0" tint="-0.14996795556505021"/>
      </left>
      <right/>
      <top style="medium">
        <color rgb="FF669900"/>
      </top>
      <bottom style="thin">
        <color theme="0" tint="-0.14996795556505021"/>
      </bottom>
      <diagonal/>
    </border>
    <border>
      <left/>
      <right style="thin">
        <color theme="0" tint="-0.14996795556505021"/>
      </right>
      <top style="medium">
        <color rgb="FF669900"/>
      </top>
      <bottom style="thin">
        <color theme="0" tint="-0.14996795556505021"/>
      </bottom>
      <diagonal/>
    </border>
    <border>
      <left style="medium">
        <color rgb="FF669900"/>
      </left>
      <right style="thin">
        <color theme="0" tint="-0.14996795556505021"/>
      </right>
      <top style="medium">
        <color rgb="FF669900"/>
      </top>
      <bottom/>
      <diagonal/>
    </border>
    <border>
      <left style="thin">
        <color theme="0" tint="-0.14996795556505021"/>
      </left>
      <right style="thin">
        <color theme="0" tint="-0.14996795556505021"/>
      </right>
      <top style="medium">
        <color rgb="FF669900"/>
      </top>
      <bottom/>
      <diagonal/>
    </border>
    <border>
      <left style="thin">
        <color theme="0" tint="-0.14996795556505021"/>
      </left>
      <right style="medium">
        <color rgb="FF669900"/>
      </right>
      <top style="medium">
        <color rgb="FF669900"/>
      </top>
      <bottom/>
      <diagonal/>
    </border>
    <border>
      <left style="medium">
        <color rgb="FF669900"/>
      </left>
      <right style="thin">
        <color theme="0" tint="-0.14996795556505021"/>
      </right>
      <top/>
      <bottom style="medium">
        <color rgb="FF669900"/>
      </bottom>
      <diagonal/>
    </border>
    <border>
      <left style="thin">
        <color theme="0" tint="-0.14996795556505021"/>
      </left>
      <right style="thin">
        <color theme="0" tint="-0.14996795556505021"/>
      </right>
      <top/>
      <bottom style="medium">
        <color rgb="FF669900"/>
      </bottom>
      <diagonal/>
    </border>
    <border>
      <left style="thin">
        <color theme="0" tint="-0.14996795556505021"/>
      </left>
      <right style="thin">
        <color theme="0" tint="-0.14996795556505021"/>
      </right>
      <top style="medium">
        <color rgb="FF669900"/>
      </top>
      <bottom style="medium">
        <color rgb="FF669900"/>
      </bottom>
      <diagonal/>
    </border>
    <border>
      <left style="thin">
        <color theme="0" tint="-0.14996795556505021"/>
      </left>
      <right style="medium">
        <color rgb="FF669900"/>
      </right>
      <top style="medium">
        <color rgb="FF669900"/>
      </top>
      <bottom style="medium">
        <color rgb="FF669900"/>
      </bottom>
      <diagonal/>
    </border>
    <border>
      <left style="medium">
        <color rgb="FF669900"/>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medium">
        <color rgb="FF669900"/>
      </right>
      <top/>
      <bottom/>
      <diagonal/>
    </border>
    <border>
      <left style="thin">
        <color theme="0" tint="-0.14996795556505021"/>
      </left>
      <right style="medium">
        <color rgb="FF669900"/>
      </right>
      <top/>
      <bottom style="medium">
        <color rgb="FF669900"/>
      </bottom>
      <diagonal/>
    </border>
    <border>
      <left style="medium">
        <color rgb="FF669900"/>
      </left>
      <right style="thin">
        <color theme="0" tint="-0.14996795556505021"/>
      </right>
      <top style="medium">
        <color rgb="FF669900"/>
      </top>
      <bottom style="medium">
        <color rgb="FF669900"/>
      </bottom>
      <diagonal/>
    </border>
    <border>
      <left style="thin">
        <color theme="0" tint="-0.14996795556505021"/>
      </left>
      <right/>
      <top style="medium">
        <color rgb="FF669900"/>
      </top>
      <bottom/>
      <diagonal/>
    </border>
    <border>
      <left/>
      <right style="thin">
        <color theme="0" tint="-0.14996795556505021"/>
      </right>
      <top style="medium">
        <color rgb="FF669900"/>
      </top>
      <bottom/>
      <diagonal/>
    </border>
    <border>
      <left style="thin">
        <color theme="0" tint="-0.14996795556505021"/>
      </left>
      <right/>
      <top/>
      <bottom style="medium">
        <color rgb="FF669900"/>
      </bottom>
      <diagonal/>
    </border>
    <border>
      <left/>
      <right style="thin">
        <color theme="0" tint="-0.14996795556505021"/>
      </right>
      <top/>
      <bottom style="medium">
        <color rgb="FF669900"/>
      </bottom>
      <diagonal/>
    </border>
    <border>
      <left style="medium">
        <color rgb="FF669900"/>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medium">
        <color rgb="FF669900"/>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3743705557422"/>
      </bottom>
      <diagonal/>
    </border>
    <border>
      <left style="medium">
        <color rgb="FF669900"/>
      </left>
      <right style="thin">
        <color theme="0" tint="-0.14996795556505021"/>
      </right>
      <top style="thin">
        <color theme="0" tint="-0.14993743705557422"/>
      </top>
      <bottom style="thin">
        <color theme="0" tint="-0.14996795556505021"/>
      </bottom>
      <diagonal/>
    </border>
    <border>
      <left style="thin">
        <color theme="0" tint="-0.14996795556505021"/>
      </left>
      <right style="thin">
        <color theme="0" tint="-0.14996795556505021"/>
      </right>
      <top style="medium">
        <color rgb="FF669900"/>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3743705557422"/>
      </bottom>
      <diagonal/>
    </border>
    <border>
      <left style="thin">
        <color theme="0" tint="-0.14996795556505021"/>
      </left>
      <right style="thin">
        <color theme="0" tint="-0.14996795556505021"/>
      </right>
      <top style="thin">
        <color theme="0" tint="-0.14993743705557422"/>
      </top>
      <bottom style="medium">
        <color rgb="FF669900"/>
      </bottom>
      <diagonal/>
    </border>
    <border>
      <left/>
      <right style="medium">
        <color rgb="FF669900"/>
      </right>
      <top style="medium">
        <color rgb="FF669900"/>
      </top>
      <bottom style="thin">
        <color theme="0" tint="-0.14996795556505021"/>
      </bottom>
      <diagonal/>
    </border>
    <border>
      <left style="medium">
        <color rgb="FF669900"/>
      </left>
      <right/>
      <top style="medium">
        <color rgb="FF669900"/>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medium">
        <color rgb="FF669900"/>
      </left>
      <right style="thin">
        <color theme="0" tint="-0.14996795556505021"/>
      </right>
      <top style="thin">
        <color theme="0" tint="-0.14993743705557422"/>
      </top>
      <bottom style="thin">
        <color theme="0" tint="-0.14993743705557422"/>
      </bottom>
      <diagonal/>
    </border>
    <border>
      <left style="thin">
        <color theme="0" tint="-0.14993743705557422"/>
      </left>
      <right style="thin">
        <color theme="0" tint="-0.14993743705557422"/>
      </right>
      <top style="thin">
        <color theme="0" tint="-0.14990691854609822"/>
      </top>
      <bottom style="thin">
        <color theme="0" tint="-0.14993743705557422"/>
      </bottom>
      <diagonal/>
    </border>
    <border>
      <left style="thin">
        <color theme="0" tint="-0.14990691854609822"/>
      </left>
      <right style="thin">
        <color theme="0" tint="-0.14993743705557422"/>
      </right>
      <top style="thin">
        <color theme="0" tint="-0.14993743705557422"/>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3743705557422"/>
      </bottom>
      <diagonal/>
    </border>
    <border>
      <left style="thin">
        <color theme="0" tint="-0.14993743705557422"/>
      </left>
      <right style="thin">
        <color theme="0" tint="-0.14993743705557422"/>
      </right>
      <top style="thin">
        <color theme="0" tint="-0.14996795556505021"/>
      </top>
      <bottom style="thin">
        <color theme="0" tint="-0.14993743705557422"/>
      </bottom>
      <diagonal/>
    </border>
    <border>
      <left style="thin">
        <color theme="0" tint="-0.14996795556505021"/>
      </left>
      <right style="thin">
        <color theme="0" tint="-0.14996795556505021"/>
      </right>
      <top style="thin">
        <color theme="0" tint="-0.14993743705557422"/>
      </top>
      <bottom style="thin">
        <color theme="0" tint="-0.14996795556505021"/>
      </bottom>
      <diagonal/>
    </border>
    <border>
      <left style="medium">
        <color rgb="FF669900"/>
      </left>
      <right style="thin">
        <color theme="0" tint="-0.14993743705557422"/>
      </right>
      <top style="thin">
        <color theme="0" tint="-0.14990691854609822"/>
      </top>
      <bottom style="thin">
        <color theme="0" tint="-0.14996795556505021"/>
      </bottom>
      <diagonal/>
    </border>
    <border>
      <left/>
      <right style="medium">
        <color rgb="FF669900"/>
      </right>
      <top style="thin">
        <color theme="0" tint="-0.14996795556505021"/>
      </top>
      <bottom style="thin">
        <color theme="0" tint="-0.14996795556505021"/>
      </bottom>
      <diagonal/>
    </border>
    <border>
      <left/>
      <right style="medium">
        <color rgb="FF669900"/>
      </right>
      <top style="thin">
        <color theme="0" tint="-0.14996795556505021"/>
      </top>
      <bottom style="medium">
        <color rgb="FF669900"/>
      </bottom>
      <diagonal/>
    </border>
    <border>
      <left style="thin">
        <color theme="0" tint="-0.14996795556505021"/>
      </left>
      <right/>
      <top style="thin">
        <color theme="0" tint="-0.14996795556505021"/>
      </top>
      <bottom/>
      <diagonal/>
    </border>
    <border>
      <left style="thin">
        <color theme="0" tint="-0.14996795556505021"/>
      </left>
      <right style="medium">
        <color theme="6" tint="-0.249977111117893"/>
      </right>
      <top style="medium">
        <color rgb="FF669900"/>
      </top>
      <bottom/>
      <diagonal/>
    </border>
    <border>
      <left style="thin">
        <color theme="0" tint="-0.14996795556505021"/>
      </left>
      <right style="medium">
        <color theme="6" tint="-0.249977111117893"/>
      </right>
      <top/>
      <bottom style="medium">
        <color rgb="FF669900"/>
      </bottom>
      <diagonal/>
    </border>
    <border>
      <left style="thin">
        <color theme="0" tint="-0.14996795556505021"/>
      </left>
      <right style="medium">
        <color theme="6" tint="-0.249977111117893"/>
      </right>
      <top style="thin">
        <color theme="0" tint="-0.14996795556505021"/>
      </top>
      <bottom style="thin">
        <color theme="0" tint="-0.14996795556505021"/>
      </bottom>
      <diagonal/>
    </border>
    <border>
      <left style="medium">
        <color theme="6" tint="-0.249977111117893"/>
      </left>
      <right/>
      <top/>
      <bottom/>
      <diagonal/>
    </border>
    <border>
      <left style="medium">
        <color rgb="FF669900"/>
      </left>
      <right style="thin">
        <color theme="0" tint="-0.14993743705557422"/>
      </right>
      <top style="thin">
        <color theme="0" tint="-0.14993743705557422"/>
      </top>
      <bottom style="medium">
        <color rgb="FF669900"/>
      </bottom>
      <diagonal/>
    </border>
    <border>
      <left style="medium">
        <color rgb="FF669900"/>
      </left>
      <right style="thin">
        <color theme="0" tint="-0.14993743705557422"/>
      </right>
      <top/>
      <bottom style="thin">
        <color theme="0" tint="-0.14993743705557422"/>
      </bottom>
      <diagonal/>
    </border>
    <border>
      <left style="thin">
        <color theme="0" tint="-0.14996795556505021"/>
      </left>
      <right style="thin">
        <color theme="0" tint="-0.14996795556505021"/>
      </right>
      <top style="thin">
        <color theme="0" tint="-0.14993743705557422"/>
      </top>
      <bottom/>
      <diagonal/>
    </border>
    <border>
      <left style="medium">
        <color rgb="FF669900"/>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diagonal/>
    </border>
    <border>
      <left style="thin">
        <color theme="0" tint="-0.14996795556505021"/>
      </left>
      <right/>
      <top/>
      <bottom/>
      <diagonal/>
    </border>
    <border>
      <left style="thin">
        <color theme="0" tint="-0.14996795556505021"/>
      </left>
      <right/>
      <top style="thin">
        <color theme="0" tint="-0.14996795556505021"/>
      </top>
      <bottom style="medium">
        <color rgb="FF669900"/>
      </bottom>
      <diagonal/>
    </border>
    <border>
      <left/>
      <right/>
      <top style="thin">
        <color theme="0" tint="-0.14996795556505021"/>
      </top>
      <bottom style="medium">
        <color rgb="FF669900"/>
      </bottom>
      <diagonal/>
    </border>
    <border>
      <left/>
      <right style="medium">
        <color rgb="FF00B050"/>
      </right>
      <top style="medium">
        <color rgb="FF669900"/>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6795556505021"/>
      </right>
      <top/>
      <bottom/>
      <diagonal/>
    </border>
    <border>
      <left style="medium">
        <color rgb="FF669900"/>
      </left>
      <right/>
      <top style="thin">
        <color theme="0" tint="-0.14996795556505021"/>
      </top>
      <bottom/>
      <diagonal/>
    </border>
    <border>
      <left style="medium">
        <color rgb="FF669900"/>
      </left>
      <right/>
      <top style="thin">
        <color theme="0" tint="-0.14996795556505021"/>
      </top>
      <bottom style="medium">
        <color rgb="FF669900"/>
      </bottom>
      <diagonal/>
    </border>
    <border>
      <left style="medium">
        <color rgb="FF669900"/>
      </left>
      <right/>
      <top style="thin">
        <color theme="0" tint="-0.14993743705557422"/>
      </top>
      <bottom/>
      <diagonal/>
    </border>
    <border>
      <left style="thin">
        <color theme="0" tint="-0.14996795556505021"/>
      </left>
      <right style="medium">
        <color rgb="FF669900"/>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67955565050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9847407452621"/>
      </top>
      <bottom style="thin">
        <color theme="0" tint="-0.14996795556505021"/>
      </bottom>
      <diagonal/>
    </border>
    <border>
      <left style="medium">
        <color rgb="FF669900"/>
      </left>
      <right style="thin">
        <color theme="0" tint="-0.14996795556505021"/>
      </right>
      <top style="thin">
        <color theme="0" tint="-0.149967955565050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6795556505021"/>
      </bottom>
      <diagonal/>
    </border>
    <border>
      <left style="medium">
        <color rgb="FF669900"/>
      </left>
      <right style="thin">
        <color theme="0" tint="-0.14996795556505021"/>
      </right>
      <top style="thin">
        <color theme="0" tint="-0.14993743705557422"/>
      </top>
      <bottom/>
      <diagonal/>
    </border>
    <border>
      <left style="thin">
        <color theme="0" tint="-0.14996795556505021"/>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style="thin">
        <color theme="0" tint="-0.14999847407452621"/>
      </bottom>
      <diagonal/>
    </border>
    <border>
      <left style="thin">
        <color theme="0" tint="-0.14996795556505021"/>
      </left>
      <right style="thin">
        <color theme="0" tint="-0.14993743705557422"/>
      </right>
      <top style="thin">
        <color theme="0" tint="-0.1499374370555742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3743705557422"/>
      </left>
      <right style="thin">
        <color theme="0" tint="-0.14996795556505021"/>
      </right>
      <top style="thin">
        <color theme="0" tint="-0.14993743705557422"/>
      </top>
      <bottom style="thin">
        <color theme="0" tint="-0.14999847407452621"/>
      </bottom>
      <diagonal/>
    </border>
    <border>
      <left style="thin">
        <color theme="0" tint="-0.14996795556505021"/>
      </left>
      <right style="thin">
        <color theme="0" tint="-0.14996795556505021"/>
      </right>
      <top style="thin">
        <color theme="0" tint="-0.14999847407452621"/>
      </top>
      <bottom style="medium">
        <color rgb="FF669900"/>
      </bottom>
      <diagonal/>
    </border>
    <border>
      <left style="thin">
        <color theme="0" tint="-0.14996795556505021"/>
      </left>
      <right style="medium">
        <color rgb="FF669900"/>
      </right>
      <top style="thin">
        <color theme="0" tint="-0.14999847407452621"/>
      </top>
      <bottom style="medium">
        <color rgb="FF669900"/>
      </bottom>
      <diagonal/>
    </border>
    <border>
      <left style="thin">
        <color theme="0" tint="-0.14996795556505021"/>
      </left>
      <right/>
      <top style="thin">
        <color theme="0" tint="-0.14996795556505021"/>
      </top>
      <bottom style="thin">
        <color theme="0" tint="-0.14999847407452621"/>
      </bottom>
      <diagonal/>
    </border>
    <border>
      <left/>
      <right style="thin">
        <color theme="0" tint="-0.14996795556505021"/>
      </right>
      <top style="thin">
        <color theme="0" tint="-0.14996795556505021"/>
      </top>
      <bottom style="thin">
        <color theme="0" tint="-0.14999847407452621"/>
      </bottom>
      <diagonal/>
    </border>
    <border>
      <left style="thin">
        <color theme="0" tint="-0.14996795556505021"/>
      </left>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3743705557422"/>
      </bottom>
      <diagonal/>
    </border>
    <border>
      <left style="thin">
        <color theme="0" tint="-0.14996795556505021"/>
      </left>
      <right style="medium">
        <color rgb="FF76933C"/>
      </right>
      <top style="thin">
        <color theme="0" tint="-0.14996795556505021"/>
      </top>
      <bottom style="thin">
        <color theme="0" tint="-0.14996795556505021"/>
      </bottom>
      <diagonal/>
    </border>
    <border>
      <left style="thin">
        <color theme="0" tint="-0.14999847407452621"/>
      </left>
      <right style="thin">
        <color theme="0" tint="-0.14996795556505021"/>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style="thin">
        <color theme="0" tint="-0.14999847407452621"/>
      </bottom>
      <diagonal/>
    </border>
    <border>
      <left style="thin">
        <color theme="0" tint="-0.14996795556505021"/>
      </left>
      <right style="medium">
        <color rgb="FF669900"/>
      </right>
      <top style="thin">
        <color theme="0" tint="-0.14999847407452621"/>
      </top>
      <bottom style="thin">
        <color theme="0" tint="-0.14999847407452621"/>
      </bottom>
      <diagonal/>
    </border>
    <border>
      <left style="thin">
        <color theme="0" tint="-0.14996795556505021"/>
      </left>
      <right style="thin">
        <color theme="0" tint="-0.14999847407452621"/>
      </right>
      <top style="thin">
        <color theme="0" tint="-0.14999847407452621"/>
      </top>
      <bottom style="thin">
        <color theme="0" tint="-0.14999847407452621"/>
      </bottom>
      <diagonal/>
    </border>
    <border>
      <left style="medium">
        <color rgb="FF669900"/>
      </left>
      <right style="thin">
        <color theme="0" tint="-0.14993743705557422"/>
      </right>
      <top/>
      <bottom style="thin">
        <color theme="0" tint="-0.14996795556505021"/>
      </bottom>
      <diagonal/>
    </border>
    <border>
      <left style="medium">
        <color rgb="FF669900"/>
      </left>
      <right style="thin">
        <color theme="0" tint="-0.14996795556505021"/>
      </right>
      <top style="thin">
        <color theme="0" tint="-0.14999847407452621"/>
      </top>
      <bottom style="thin">
        <color theme="0" tint="-0.14999847407452621"/>
      </bottom>
      <diagonal/>
    </border>
    <border>
      <left/>
      <right style="thin">
        <color theme="0" tint="-0.14996795556505021"/>
      </right>
      <top style="thin">
        <color theme="0" tint="-0.14999847407452621"/>
      </top>
      <bottom style="thin">
        <color theme="0" tint="-0.14999847407452621"/>
      </bottom>
      <diagonal/>
    </border>
    <border>
      <left style="thin">
        <color theme="0" tint="-0.14996795556505021"/>
      </left>
      <right/>
      <top style="thin">
        <color theme="0" tint="-0.14999847407452621"/>
      </top>
      <bottom style="thin">
        <color theme="0" tint="-0.14999847407452621"/>
      </bottom>
      <diagonal/>
    </border>
    <border>
      <left style="thin">
        <color theme="0" tint="-0.14996795556505021"/>
      </left>
      <right style="thin">
        <color theme="0" tint="-0.14996795556505021"/>
      </right>
      <top style="thin">
        <color theme="0" tint="-0.14999847407452621"/>
      </top>
      <bottom/>
      <diagonal/>
    </border>
    <border>
      <left style="thin">
        <color theme="0" tint="-0.14996795556505021"/>
      </left>
      <right style="medium">
        <color rgb="FF76933C"/>
      </right>
      <top style="thin">
        <color theme="0" tint="-0.14996795556505021"/>
      </top>
      <bottom style="thin">
        <color theme="0" tint="-0.14999847407452621"/>
      </bottom>
      <diagonal/>
    </border>
    <border>
      <left/>
      <right/>
      <top style="thin">
        <color theme="0" tint="-0.14996795556505021"/>
      </top>
      <bottom/>
      <diagonal/>
    </border>
    <border>
      <left/>
      <right style="medium">
        <color rgb="FF669900"/>
      </right>
      <top style="thin">
        <color theme="0" tint="-0.14996795556505021"/>
      </top>
      <bottom/>
      <diagonal/>
    </border>
    <border>
      <left/>
      <right style="thin">
        <color theme="0" tint="-0.14996795556505021"/>
      </right>
      <top style="thin">
        <color theme="0" tint="-0.14996795556505021"/>
      </top>
      <bottom style="medium">
        <color rgb="FF669900"/>
      </bottom>
      <diagonal/>
    </border>
    <border>
      <left style="medium">
        <color rgb="FF669900"/>
      </left>
      <right style="thin">
        <color theme="0"/>
      </right>
      <top/>
      <bottom/>
      <diagonal/>
    </border>
    <border>
      <left/>
      <right style="medium">
        <color theme="6" tint="-0.249977111117893"/>
      </right>
      <top/>
      <bottom style="medium">
        <color rgb="FF669900"/>
      </bottom>
      <diagonal/>
    </border>
    <border>
      <left style="thin">
        <color theme="0" tint="-0.14996795556505021"/>
      </left>
      <right style="thin">
        <color theme="0" tint="-0.14996795556505021"/>
      </right>
      <top/>
      <bottom style="thin">
        <color theme="0" tint="-0.14999847407452621"/>
      </bottom>
      <diagonal/>
    </border>
    <border>
      <left/>
      <right style="medium">
        <color rgb="FF669900"/>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medium">
        <color rgb="FF669900"/>
      </left>
      <right style="thin">
        <color theme="0" tint="-0.14996795556505021"/>
      </right>
      <top/>
      <bottom style="thin">
        <color theme="0" tint="-0.14999847407452621"/>
      </bottom>
      <diagonal/>
    </border>
    <border>
      <left style="thin">
        <color theme="0" tint="-0.14993743705557422"/>
      </left>
      <right style="medium">
        <color rgb="FF669900"/>
      </right>
      <top style="thin">
        <color theme="0" tint="-0.14999847407452621"/>
      </top>
      <bottom/>
      <diagonal/>
    </border>
    <border>
      <left style="thin">
        <color theme="0" tint="-0.14999847407452621"/>
      </left>
      <right style="medium">
        <color rgb="FF669900"/>
      </right>
      <top style="thin">
        <color theme="0" tint="-0.14999847407452621"/>
      </top>
      <bottom style="thin">
        <color theme="0" tint="-0.14999847407452621"/>
      </bottom>
      <diagonal/>
    </border>
    <border>
      <left style="medium">
        <color rgb="FF669900"/>
      </left>
      <right style="thin">
        <color theme="0" tint="-0.14999847407452621"/>
      </right>
      <top style="thin">
        <color theme="0" tint="-0.14999847407452621"/>
      </top>
      <bottom style="thin">
        <color theme="0" tint="-0.14999847407452621"/>
      </bottom>
      <diagonal/>
    </border>
    <border>
      <left style="medium">
        <color rgb="FF669900"/>
      </left>
      <right/>
      <top/>
      <bottom style="thin">
        <color theme="0" tint="-0.14999847407452621"/>
      </bottom>
      <diagonal/>
    </border>
    <border>
      <left style="thin">
        <color theme="0" tint="-0.14996795556505021"/>
      </left>
      <right/>
      <top style="medium">
        <color rgb="FF669900"/>
      </top>
      <bottom style="medium">
        <color rgb="FF669900"/>
      </bottom>
      <diagonal/>
    </border>
    <border>
      <left style="thin">
        <color theme="0" tint="-0.14996795556505021"/>
      </left>
      <right style="medium">
        <color theme="6" tint="-0.249977111117893"/>
      </right>
      <top style="thin">
        <color theme="0" tint="-0.14996795556505021"/>
      </top>
      <bottom/>
      <diagonal/>
    </border>
    <border>
      <left style="medium">
        <color rgb="FF669900"/>
      </left>
      <right/>
      <top style="thin">
        <color theme="0" tint="-0.14993743705557422"/>
      </top>
      <bottom style="thin">
        <color theme="0" tint="-0.14996795556505021"/>
      </bottom>
      <diagonal/>
    </border>
    <border>
      <left style="thin">
        <color theme="0" tint="-0.14996795556505021"/>
      </left>
      <right style="medium">
        <color theme="6" tint="-0.249977111117893"/>
      </right>
      <top/>
      <bottom style="thin">
        <color theme="0" tint="-0.14996795556505021"/>
      </bottom>
      <diagonal/>
    </border>
    <border>
      <left style="thin">
        <color theme="0" tint="-0.14996795556505021"/>
      </left>
      <right style="medium">
        <color theme="6" tint="-0.249977111117893"/>
      </right>
      <top style="thin">
        <color theme="0" tint="-0.14996795556505021"/>
      </top>
      <bottom style="thin">
        <color theme="0" tint="-0.14999847407452621"/>
      </bottom>
      <diagonal/>
    </border>
    <border>
      <left style="thin">
        <color theme="0" tint="-0.14996795556505021"/>
      </left>
      <right style="thin">
        <color theme="0" tint="-0.14999847407452621"/>
      </right>
      <top/>
      <bottom/>
      <diagonal/>
    </border>
    <border>
      <left style="thin">
        <color theme="0" tint="-0.14996795556505021"/>
      </left>
      <right style="thin">
        <color theme="0" tint="-0.14996795556505021"/>
      </right>
      <top style="medium">
        <color rgb="FF669900"/>
      </top>
      <bottom style="thin">
        <color theme="0" tint="-0.14999847407452621"/>
      </bottom>
      <diagonal/>
    </border>
    <border>
      <left style="medium">
        <color rgb="FF669900"/>
      </left>
      <right style="thin">
        <color theme="0" tint="-0.14996795556505021"/>
      </right>
      <top style="thin">
        <color theme="0" tint="-0.14999847407452621"/>
      </top>
      <bottom/>
      <diagonal/>
    </border>
    <border>
      <left/>
      <right/>
      <top style="thin">
        <color theme="0" tint="-0.14999847407452621"/>
      </top>
      <bottom style="thin">
        <color theme="0" tint="-0.14996795556505021"/>
      </bottom>
      <diagonal/>
    </border>
    <border>
      <left style="thin">
        <color theme="0" tint="-0.14996795556505021"/>
      </left>
      <right style="thin">
        <color theme="0" tint="-0.14993743705557422"/>
      </right>
      <top style="thin">
        <color theme="0" tint="-0.14993743705557422"/>
      </top>
      <bottom style="thin">
        <color theme="0" tint="-0.14996795556505021"/>
      </bottom>
      <diagonal/>
    </border>
    <border>
      <left style="thin">
        <color rgb="FF669900"/>
      </left>
      <right/>
      <top/>
      <bottom/>
      <diagonal/>
    </border>
    <border>
      <left style="thin">
        <color theme="0" tint="-0.14996795556505021"/>
      </left>
      <right/>
      <top style="thin">
        <color theme="0" tint="-0.14999847407452621"/>
      </top>
      <bottom/>
      <diagonal/>
    </border>
    <border>
      <left/>
      <right style="thin">
        <color theme="0" tint="-0.14996795556505021"/>
      </right>
      <top style="thin">
        <color theme="0" tint="-0.14999847407452621"/>
      </top>
      <bottom/>
      <diagonal/>
    </border>
    <border>
      <left style="medium">
        <color rgb="FF669900"/>
      </left>
      <right style="thin">
        <color theme="0" tint="-0.14996795556505021"/>
      </right>
      <top style="thin">
        <color theme="0" tint="-0.14993743705557422"/>
      </top>
      <bottom style="medium">
        <color rgb="FF669900"/>
      </bottom>
      <diagonal/>
    </border>
    <border>
      <left style="thin">
        <color theme="0" tint="-0.14996795556505021"/>
      </left>
      <right style="thin">
        <color theme="0" tint="-0.14996795556505021"/>
      </right>
      <top/>
      <bottom style="thin">
        <color theme="0" tint="-0.14993743705557422"/>
      </bottom>
      <diagonal/>
    </border>
    <border>
      <left style="thin">
        <color theme="0" tint="-0.14993743705557422"/>
      </left>
      <right style="thin">
        <color theme="0" tint="-0.14996795556505021"/>
      </right>
      <top style="thin">
        <color theme="0" tint="-0.14993743705557422"/>
      </top>
      <bottom/>
      <diagonal/>
    </border>
    <border>
      <left style="thin">
        <color theme="0" tint="-0.14990691854609822"/>
      </left>
      <right style="thin">
        <color theme="0" tint="-0.14993743705557422"/>
      </right>
      <top style="thin">
        <color theme="0" tint="-0.14993743705557422"/>
      </top>
      <bottom/>
      <diagonal/>
    </border>
    <border>
      <left style="medium">
        <color rgb="FF669900"/>
      </left>
      <right style="thin">
        <color theme="0" tint="-0.14996795556505021"/>
      </right>
      <top/>
      <bottom style="thin">
        <color theme="0" tint="-0.14993743705557422"/>
      </bottom>
      <diagonal/>
    </border>
    <border>
      <left style="thin">
        <color theme="0" tint="-0.14996795556505021"/>
      </left>
      <right/>
      <top style="thin">
        <color theme="0" tint="-0.14999847407452621"/>
      </top>
      <bottom style="thin">
        <color theme="0" tint="-0.14996795556505021"/>
      </bottom>
      <diagonal/>
    </border>
    <border>
      <left/>
      <right style="thin">
        <color theme="0" tint="-0.14996795556505021"/>
      </right>
      <top style="thin">
        <color theme="0" tint="-0.14999847407452621"/>
      </top>
      <bottom style="thin">
        <color theme="0" tint="-0.14996795556505021"/>
      </bottom>
      <diagonal/>
    </border>
    <border>
      <left style="medium">
        <color rgb="FF669900"/>
      </left>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theme="0" tint="-0.14999847407452621"/>
      </left>
      <right style="medium">
        <color rgb="FF669900"/>
      </right>
      <top style="thin">
        <color theme="0" tint="-0.14999847407452621"/>
      </top>
      <bottom/>
      <diagonal/>
    </border>
    <border>
      <left style="medium">
        <color rgb="FF669900"/>
      </left>
      <right/>
      <top style="thin">
        <color theme="0" tint="-0.14996795556505021"/>
      </top>
      <bottom style="thin">
        <color theme="0" tint="-0.14993743705557422"/>
      </bottom>
      <diagonal/>
    </border>
    <border>
      <left style="medium">
        <color rgb="FF669900"/>
      </left>
      <right/>
      <top style="thin">
        <color theme="0" tint="-0.14993743705557422"/>
      </top>
      <bottom style="thin">
        <color theme="0" tint="-0.14993743705557422"/>
      </bottom>
      <diagonal/>
    </border>
    <border>
      <left style="medium">
        <color rgb="FF669900"/>
      </left>
      <right/>
      <top style="thin">
        <color theme="0" tint="-0.14999847407452621"/>
      </top>
      <bottom style="thin">
        <color theme="0" tint="-0.14996795556505021"/>
      </bottom>
      <diagonal/>
    </border>
    <border>
      <left style="thin">
        <color theme="0" tint="-0.14993743705557422"/>
      </left>
      <right style="thin">
        <color theme="0" tint="-0.14996795556505021"/>
      </right>
      <top style="thin">
        <color theme="0" tint="-0.14996795556505021"/>
      </top>
      <bottom style="thin">
        <color theme="0" tint="-0.14996795556505021"/>
      </bottom>
      <diagonal/>
    </border>
    <border>
      <left style="medium">
        <color rgb="FF669900"/>
      </left>
      <right style="thin">
        <color theme="0" tint="-0.14996795556505021"/>
      </right>
      <top style="thin">
        <color theme="0" tint="-0.14993743705557422"/>
      </top>
      <bottom style="thin">
        <color theme="0" tint="-0.14999847407452621"/>
      </bottom>
      <diagonal/>
    </border>
    <border>
      <left style="medium">
        <color rgb="FF669900"/>
      </left>
      <right style="thin">
        <color theme="0" tint="-0.14993743705557422"/>
      </right>
      <top style="thin">
        <color theme="0" tint="-0.14993743705557422"/>
      </top>
      <bottom/>
      <diagonal/>
    </border>
    <border>
      <left style="thin">
        <color theme="0" tint="-0.149937437055574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0691854609822"/>
      </right>
      <top style="thin">
        <color theme="0" tint="-0.14996795556505021"/>
      </top>
      <bottom style="medium">
        <color rgb="FF669900"/>
      </bottom>
      <diagonal/>
    </border>
    <border>
      <left style="thin">
        <color theme="0" tint="-0.14990691854609822"/>
      </left>
      <right style="thin">
        <color theme="0" tint="-0.14993743705557422"/>
      </right>
      <top style="thin">
        <color theme="0" tint="-0.14996795556505021"/>
      </top>
      <bottom style="medium">
        <color rgb="FF669900"/>
      </bottom>
      <diagonal/>
    </border>
    <border>
      <left style="thin">
        <color theme="0" tint="-0.14999847407452621"/>
      </left>
      <right style="medium">
        <color rgb="FF669900"/>
      </right>
      <top/>
      <bottom/>
      <diagonal/>
    </border>
    <border>
      <left style="thin">
        <color theme="0" tint="-0.14993743705557422"/>
      </left>
      <right style="thin">
        <color theme="0" tint="-0.14993743705557422"/>
      </right>
      <top style="thin">
        <color theme="0" tint="-0.14996795556505021"/>
      </top>
      <bottom style="medium">
        <color rgb="FF669900"/>
      </bottom>
      <diagonal/>
    </border>
    <border>
      <left style="thin">
        <color theme="0" tint="-0.14996795556505021"/>
      </left>
      <right style="thin">
        <color theme="0" tint="-0.14999847407452621"/>
      </right>
      <top style="medium">
        <color rgb="FF669900"/>
      </top>
      <bottom style="thin">
        <color theme="0" tint="-0.14996795556505021"/>
      </bottom>
      <diagonal/>
    </border>
    <border>
      <left style="thin">
        <color theme="0" tint="-0.14996795556505021"/>
      </left>
      <right/>
      <top style="medium">
        <color rgb="FF669900"/>
      </top>
      <bottom style="thin">
        <color theme="0" tint="-0.14999847407452621"/>
      </bottom>
      <diagonal/>
    </border>
    <border>
      <left/>
      <right style="thin">
        <color theme="0" tint="-0.14996795556505021"/>
      </right>
      <top style="medium">
        <color rgb="FF669900"/>
      </top>
      <bottom style="thin">
        <color theme="0" tint="-0.14999847407452621"/>
      </bottom>
      <diagonal/>
    </border>
    <border>
      <left style="thin">
        <color theme="0" tint="-0.14993743705557422"/>
      </left>
      <right style="thin">
        <color theme="0" tint="-0.14990691854609822"/>
      </right>
      <top style="thin">
        <color theme="0" tint="-0.14996795556505021"/>
      </top>
      <bottom/>
      <diagonal/>
    </border>
    <border>
      <left style="thin">
        <color theme="0" tint="-0.14990691854609822"/>
      </left>
      <right style="thin">
        <color theme="0" tint="-0.14990691854609822"/>
      </right>
      <top style="thin">
        <color theme="0" tint="-0.14996795556505021"/>
      </top>
      <bottom/>
      <diagonal/>
    </border>
    <border>
      <left style="thin">
        <color theme="0" tint="-0.14990691854609822"/>
      </left>
      <right style="thin">
        <color theme="0" tint="-0.14993743705557422"/>
      </right>
      <top style="thin">
        <color theme="0" tint="-0.14996795556505021"/>
      </top>
      <bottom/>
      <diagonal/>
    </border>
    <border>
      <left style="medium">
        <color rgb="FF669900"/>
      </left>
      <right style="thin">
        <color theme="0" tint="-0.14996795556505021"/>
      </right>
      <top style="medium">
        <color rgb="FF669900"/>
      </top>
      <bottom style="thin">
        <color theme="0" tint="-0.14999847407452621"/>
      </bottom>
      <diagonal/>
    </border>
    <border>
      <left style="thin">
        <color theme="0" tint="-0.14993743705557422"/>
      </left>
      <right style="thin">
        <color theme="0" tint="-0.14993743705557422"/>
      </right>
      <top style="medium">
        <color rgb="FF669900"/>
      </top>
      <bottom/>
      <diagonal/>
    </border>
    <border>
      <left style="thin">
        <color theme="0" tint="-0.14993743705557422"/>
      </left>
      <right style="medium">
        <color rgb="FF669900"/>
      </right>
      <top style="medium">
        <color rgb="FF669900"/>
      </top>
      <bottom/>
      <diagonal/>
    </border>
    <border>
      <left style="medium">
        <color theme="6" tint="-0.249977111117893"/>
      </left>
      <right style="thin">
        <color theme="0" tint="-0.14996795556505021"/>
      </right>
      <top style="medium">
        <color theme="6" tint="-0.249977111117893"/>
      </top>
      <bottom style="thin">
        <color theme="0" tint="-0.14996795556505021"/>
      </bottom>
      <diagonal/>
    </border>
    <border>
      <left style="thin">
        <color theme="0" tint="-0.14996795556505021"/>
      </left>
      <right style="thin">
        <color theme="0" tint="-0.14996795556505021"/>
      </right>
      <top style="medium">
        <color theme="6" tint="-0.249977111117893"/>
      </top>
      <bottom style="thin">
        <color theme="0" tint="-0.14996795556505021"/>
      </bottom>
      <diagonal/>
    </border>
    <border>
      <left style="thin">
        <color theme="0" tint="-0.14996795556505021"/>
      </left>
      <right style="medium">
        <color theme="6" tint="-0.249977111117893"/>
      </right>
      <top style="medium">
        <color theme="6" tint="-0.249977111117893"/>
      </top>
      <bottom style="thin">
        <color theme="0" tint="-0.14996795556505021"/>
      </bottom>
      <diagonal/>
    </border>
    <border>
      <left style="medium">
        <color theme="6" tint="-0.249977111117893"/>
      </left>
      <right style="thin">
        <color theme="0" tint="-0.14996795556505021"/>
      </right>
      <top style="thin">
        <color theme="0" tint="-0.14996795556505021"/>
      </top>
      <bottom style="thin">
        <color theme="0" tint="-0.14996795556505021"/>
      </bottom>
      <diagonal/>
    </border>
    <border>
      <left style="medium">
        <color theme="6" tint="-0.249977111117893"/>
      </left>
      <right style="thin">
        <color theme="0" tint="-0.14996795556505021"/>
      </right>
      <top style="thin">
        <color theme="0" tint="-0.14996795556505021"/>
      </top>
      <bottom/>
      <diagonal/>
    </border>
    <border>
      <left style="medium">
        <color theme="6" tint="-0.249977111117893"/>
      </left>
      <right style="thin">
        <color theme="0" tint="-0.14996795556505021"/>
      </right>
      <top/>
      <bottom style="thin">
        <color theme="0" tint="-0.14996795556505021"/>
      </bottom>
      <diagonal/>
    </border>
    <border>
      <left style="medium">
        <color theme="6" tint="-0.249977111117893"/>
      </left>
      <right style="thin">
        <color theme="0" tint="-0.14996795556505021"/>
      </right>
      <top style="thin">
        <color theme="0" tint="-0.14996795556505021"/>
      </top>
      <bottom style="medium">
        <color theme="6" tint="-0.249977111117893"/>
      </bottom>
      <diagonal/>
    </border>
    <border>
      <left style="thin">
        <color theme="0" tint="-0.14996795556505021"/>
      </left>
      <right style="thin">
        <color theme="0" tint="-0.14996795556505021"/>
      </right>
      <top style="thin">
        <color theme="0" tint="-0.14996795556505021"/>
      </top>
      <bottom style="medium">
        <color theme="6" tint="-0.249977111117893"/>
      </bottom>
      <diagonal/>
    </border>
    <border>
      <left style="thin">
        <color theme="0" tint="-0.14996795556505021"/>
      </left>
      <right style="medium">
        <color theme="6" tint="-0.249977111117893"/>
      </right>
      <top style="thin">
        <color theme="0" tint="-0.14996795556505021"/>
      </top>
      <bottom style="medium">
        <color theme="6" tint="-0.249977111117893"/>
      </bottom>
      <diagonal/>
    </border>
    <border>
      <left style="medium">
        <color rgb="FF669900"/>
      </left>
      <right/>
      <top/>
      <bottom style="thin">
        <color theme="0" tint="-0.14996795556505021"/>
      </bottom>
      <diagonal/>
    </border>
    <border>
      <left style="medium">
        <color rgb="FF669900"/>
      </left>
      <right/>
      <top style="thin">
        <color theme="0" tint="-0.14996795556505021"/>
      </top>
      <bottom style="thin">
        <color theme="0" tint="-0.14999847407452621"/>
      </bottom>
      <diagonal/>
    </border>
  </borders>
  <cellStyleXfs count="16">
    <xf numFmtId="0" fontId="0" fillId="0" borderId="0"/>
    <xf numFmtId="0" fontId="32" fillId="0" borderId="0"/>
    <xf numFmtId="43" fontId="32" fillId="0" borderId="0" applyFont="0" applyFill="0" applyBorder="0" applyAlignment="0" applyProtection="0"/>
    <xf numFmtId="0" fontId="40" fillId="0" borderId="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cellStyleXfs>
  <cellXfs count="1248">
    <xf numFmtId="0" fontId="0" fillId="0" borderId="0" xfId="0"/>
    <xf numFmtId="0" fontId="0" fillId="0" borderId="0" xfId="0" applyBorder="1"/>
    <xf numFmtId="0" fontId="4" fillId="0" borderId="0" xfId="0" applyFont="1" applyBorder="1"/>
    <xf numFmtId="0" fontId="4" fillId="0" borderId="4" xfId="0" applyFont="1" applyBorder="1"/>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1" fillId="0" borderId="0" xfId="0" applyFont="1"/>
    <xf numFmtId="0" fontId="1" fillId="0" borderId="6" xfId="0" applyFont="1" applyBorder="1"/>
    <xf numFmtId="0" fontId="1" fillId="0" borderId="7" xfId="0" applyFont="1" applyBorder="1"/>
    <xf numFmtId="0" fontId="1" fillId="0" borderId="8" xfId="0" applyFont="1" applyBorder="1"/>
    <xf numFmtId="0" fontId="1" fillId="0" borderId="4" xfId="0" applyFont="1" applyBorder="1"/>
    <xf numFmtId="0" fontId="1" fillId="0" borderId="0" xfId="0" applyFont="1" applyBorder="1"/>
    <xf numFmtId="0" fontId="1" fillId="0" borderId="5" xfId="0" applyFont="1" applyBorder="1"/>
    <xf numFmtId="0" fontId="3" fillId="0" borderId="1" xfId="0" applyFont="1" applyBorder="1"/>
    <xf numFmtId="0" fontId="4" fillId="0" borderId="2" xfId="0" applyFont="1" applyBorder="1"/>
    <xf numFmtId="0" fontId="4" fillId="0" borderId="3" xfId="0" applyFont="1" applyBorder="1"/>
    <xf numFmtId="0" fontId="3" fillId="0" borderId="1" xfId="0" applyFont="1" applyBorder="1" applyAlignment="1">
      <alignment wrapText="1"/>
    </xf>
    <xf numFmtId="0" fontId="5" fillId="0" borderId="4" xfId="0" applyFont="1" applyBorder="1" applyAlignment="1">
      <alignment horizontal="right"/>
    </xf>
    <xf numFmtId="0" fontId="4" fillId="0" borderId="4" xfId="0" applyFont="1" applyBorder="1" applyAlignment="1">
      <alignment wrapText="1"/>
    </xf>
    <xf numFmtId="0" fontId="6" fillId="0" borderId="3"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wrapText="1"/>
    </xf>
    <xf numFmtId="0" fontId="3" fillId="0" borderId="0" xfId="0" applyFont="1" applyBorder="1"/>
    <xf numFmtId="0" fontId="8" fillId="0" borderId="4" xfId="0" applyFont="1" applyBorder="1"/>
    <xf numFmtId="0" fontId="7" fillId="0" borderId="0" xfId="0" applyFont="1" applyBorder="1" applyAlignment="1">
      <alignment horizontal="right" readingOrder="2"/>
    </xf>
    <xf numFmtId="0" fontId="7" fillId="0" borderId="0" xfId="0" applyFont="1" applyBorder="1" applyAlignment="1">
      <alignment readingOrder="2"/>
    </xf>
    <xf numFmtId="0" fontId="0" fillId="0" borderId="2" xfId="0" applyBorder="1"/>
    <xf numFmtId="0" fontId="0" fillId="0" borderId="3" xfId="0" applyBorder="1"/>
    <xf numFmtId="0" fontId="7" fillId="0" borderId="0" xfId="0" applyFont="1" applyBorder="1" applyAlignment="1">
      <alignment horizontal="right" readingOrder="2"/>
    </xf>
    <xf numFmtId="0" fontId="1" fillId="0" borderId="0" xfId="0" applyFont="1" applyBorder="1" applyAlignment="1">
      <alignment readingOrder="2"/>
    </xf>
    <xf numFmtId="0" fontId="15" fillId="0" borderId="4" xfId="0" applyFont="1" applyBorder="1" applyAlignment="1">
      <alignment horizontal="right" wrapText="1" readingOrder="2"/>
    </xf>
    <xf numFmtId="0" fontId="8" fillId="0" borderId="0" xfId="0" applyFont="1" applyBorder="1"/>
    <xf numFmtId="0" fontId="6" fillId="0" borderId="1" xfId="0" applyFont="1" applyBorder="1"/>
    <xf numFmtId="0" fontId="17" fillId="0" borderId="5" xfId="0" applyFont="1" applyBorder="1" applyAlignment="1">
      <alignment horizontal="center" vertical="center"/>
    </xf>
    <xf numFmtId="0" fontId="18" fillId="0" borderId="0" xfId="0" applyFont="1" applyBorder="1"/>
    <xf numFmtId="0" fontId="22" fillId="0" borderId="0" xfId="0" applyFont="1"/>
    <xf numFmtId="0" fontId="23" fillId="0" borderId="0" xfId="0" applyFont="1"/>
    <xf numFmtId="0" fontId="24" fillId="0" borderId="0" xfId="0" applyFont="1"/>
    <xf numFmtId="0" fontId="25" fillId="0" borderId="0" xfId="0" applyFont="1"/>
    <xf numFmtId="0" fontId="4" fillId="0" borderId="0" xfId="0" applyFont="1"/>
    <xf numFmtId="0" fontId="4" fillId="0" borderId="0" xfId="0" applyFont="1" applyAlignment="1">
      <alignment horizontal="right"/>
    </xf>
    <xf numFmtId="0" fontId="1" fillId="0" borderId="0" xfId="0" applyFont="1" applyBorder="1" applyAlignment="1">
      <alignment horizontal="right"/>
    </xf>
    <xf numFmtId="0" fontId="16" fillId="0" borderId="0" xfId="0" applyFont="1" applyAlignment="1">
      <alignment horizontal="right" vertical="center" readingOrder="2"/>
    </xf>
    <xf numFmtId="0" fontId="26" fillId="0" borderId="0" xfId="0" applyFont="1" applyAlignment="1">
      <alignment horizontal="right" vertical="center" readingOrder="2"/>
    </xf>
    <xf numFmtId="0" fontId="12" fillId="0" borderId="0" xfId="0" applyFont="1" applyAlignment="1">
      <alignment horizontal="right"/>
    </xf>
    <xf numFmtId="0" fontId="0" fillId="0" borderId="0" xfId="0" applyAlignment="1">
      <alignment horizontal="right"/>
    </xf>
    <xf numFmtId="0" fontId="1" fillId="0" borderId="0" xfId="0" applyFont="1" applyFill="1" applyBorder="1" applyAlignment="1">
      <alignment horizontal="center"/>
    </xf>
    <xf numFmtId="0" fontId="30" fillId="0" borderId="0" xfId="0" applyFont="1" applyBorder="1" applyAlignment="1">
      <alignment horizontal="center"/>
    </xf>
    <xf numFmtId="0" fontId="4" fillId="0" borderId="0" xfId="0" applyFont="1" applyBorder="1" applyAlignment="1">
      <alignment horizontal="center"/>
    </xf>
    <xf numFmtId="0" fontId="32" fillId="0" borderId="0" xfId="1"/>
    <xf numFmtId="0" fontId="2" fillId="2" borderId="9" xfId="1" applyFont="1" applyFill="1" applyBorder="1"/>
    <xf numFmtId="0" fontId="4" fillId="2" borderId="10" xfId="1" applyFont="1" applyFill="1" applyBorder="1"/>
    <xf numFmtId="0" fontId="4" fillId="2" borderId="11" xfId="1" applyFont="1" applyFill="1" applyBorder="1"/>
    <xf numFmtId="0" fontId="32" fillId="0" borderId="0" xfId="1" applyAlignment="1">
      <alignment readingOrder="2"/>
    </xf>
    <xf numFmtId="0" fontId="7" fillId="0" borderId="0" xfId="1" applyFont="1"/>
    <xf numFmtId="0" fontId="3" fillId="0" borderId="12" xfId="0" applyFont="1" applyBorder="1"/>
    <xf numFmtId="0" fontId="4" fillId="0" borderId="13" xfId="0" applyFont="1" applyBorder="1"/>
    <xf numFmtId="0" fontId="4" fillId="0" borderId="14" xfId="0" applyFont="1" applyBorder="1"/>
    <xf numFmtId="0" fontId="8" fillId="0" borderId="15" xfId="0" applyFont="1" applyBorder="1"/>
    <xf numFmtId="0" fontId="4" fillId="0" borderId="17" xfId="0" applyFont="1" applyBorder="1"/>
    <xf numFmtId="0" fontId="4" fillId="0" borderId="18" xfId="0" applyFont="1" applyBorder="1"/>
    <xf numFmtId="0" fontId="4" fillId="0" borderId="20" xfId="0" applyFont="1" applyBorder="1"/>
    <xf numFmtId="0" fontId="4" fillId="0" borderId="13" xfId="0" applyNumberFormat="1" applyFont="1" applyBorder="1"/>
    <xf numFmtId="165" fontId="4" fillId="0" borderId="16" xfId="1" applyNumberFormat="1" applyFont="1" applyBorder="1" applyAlignment="1">
      <alignment horizontal="center"/>
    </xf>
    <xf numFmtId="165" fontId="4" fillId="4" borderId="16" xfId="1" applyNumberFormat="1" applyFont="1" applyFill="1" applyBorder="1" applyAlignment="1">
      <alignment horizontal="center"/>
    </xf>
    <xf numFmtId="0" fontId="4" fillId="0" borderId="32" xfId="1" applyFont="1" applyBorder="1" applyAlignment="1">
      <alignment horizontal="center" vertical="center"/>
    </xf>
    <xf numFmtId="0" fontId="4" fillId="0" borderId="32" xfId="1" applyFont="1" applyBorder="1" applyAlignment="1">
      <alignment horizontal="center" vertical="center" wrapText="1"/>
    </xf>
    <xf numFmtId="0" fontId="6" fillId="0" borderId="33" xfId="1" applyFont="1" applyBorder="1" applyAlignment="1">
      <alignment horizontal="center" vertical="center"/>
    </xf>
    <xf numFmtId="170" fontId="0" fillId="0" borderId="0" xfId="0" applyNumberFormat="1"/>
    <xf numFmtId="171" fontId="0" fillId="0" borderId="0" xfId="0" applyNumberFormat="1"/>
    <xf numFmtId="0" fontId="4" fillId="0" borderId="19" xfId="0" applyFont="1" applyBorder="1" applyAlignment="1">
      <alignment horizontal="center" vertical="center" wrapText="1"/>
    </xf>
    <xf numFmtId="0" fontId="8" fillId="0" borderId="19" xfId="0" applyFont="1" applyBorder="1" applyAlignment="1">
      <alignment horizontal="center" vertical="center"/>
    </xf>
    <xf numFmtId="164" fontId="4" fillId="4" borderId="17"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xf>
    <xf numFmtId="164" fontId="4" fillId="3" borderId="17" xfId="0" applyNumberFormat="1" applyFont="1" applyFill="1" applyBorder="1" applyAlignment="1">
      <alignment horizontal="center" vertical="center"/>
    </xf>
    <xf numFmtId="0" fontId="4" fillId="0" borderId="49" xfId="0" applyFont="1" applyBorder="1"/>
    <xf numFmtId="0" fontId="4" fillId="0" borderId="50" xfId="0" applyFont="1" applyBorder="1"/>
    <xf numFmtId="0" fontId="4" fillId="0" borderId="15" xfId="0" applyFont="1" applyBorder="1"/>
    <xf numFmtId="0" fontId="34" fillId="0" borderId="5" xfId="0" applyFont="1" applyBorder="1" applyAlignment="1">
      <alignment horizontal="center" vertical="center"/>
    </xf>
    <xf numFmtId="0" fontId="4" fillId="0" borderId="5" xfId="0" applyFont="1" applyBorder="1" applyAlignment="1">
      <alignment horizontal="center" vertical="center"/>
    </xf>
    <xf numFmtId="0" fontId="4" fillId="0" borderId="43" xfId="1" applyFont="1" applyBorder="1"/>
    <xf numFmtId="166" fontId="19" fillId="0" borderId="44" xfId="1" applyNumberFormat="1" applyFont="1" applyBorder="1" applyAlignment="1">
      <alignment horizontal="center" vertical="center"/>
    </xf>
    <xf numFmtId="1" fontId="1" fillId="0" borderId="0" xfId="0" applyNumberFormat="1" applyFont="1" applyAlignment="1">
      <alignment horizontal="center" vertical="center"/>
    </xf>
    <xf numFmtId="168" fontId="1" fillId="0" borderId="0" xfId="0" applyNumberFormat="1" applyFont="1" applyAlignment="1">
      <alignment horizontal="center" vertical="center"/>
    </xf>
    <xf numFmtId="0" fontId="4" fillId="0" borderId="8" xfId="0" applyFont="1" applyBorder="1" applyAlignment="1">
      <alignment horizontal="center" vertical="center"/>
    </xf>
    <xf numFmtId="0" fontId="3" fillId="0" borderId="13" xfId="0" applyFont="1" applyBorder="1" applyAlignment="1">
      <alignment horizontal="center" vertical="center"/>
    </xf>
    <xf numFmtId="170" fontId="7" fillId="0" borderId="0" xfId="0" applyNumberFormat="1" applyFont="1"/>
    <xf numFmtId="166" fontId="20" fillId="4" borderId="57" xfId="1" applyNumberFormat="1" applyFont="1" applyFill="1" applyBorder="1" applyAlignment="1">
      <alignment horizontal="center" vertical="center"/>
    </xf>
    <xf numFmtId="0" fontId="1" fillId="0" borderId="31" xfId="0" applyFont="1" applyBorder="1" applyAlignment="1">
      <alignment horizontal="center" vertical="center" wrapText="1"/>
    </xf>
    <xf numFmtId="0" fontId="1" fillId="0" borderId="31" xfId="0" applyFont="1" applyBorder="1" applyAlignment="1">
      <alignment horizontal="center" vertical="center"/>
    </xf>
    <xf numFmtId="0" fontId="8" fillId="0" borderId="31" xfId="0" applyFont="1" applyBorder="1" applyAlignment="1">
      <alignment horizontal="center" vertical="center"/>
    </xf>
    <xf numFmtId="0" fontId="6" fillId="0" borderId="31" xfId="0" applyFont="1" applyBorder="1" applyAlignment="1">
      <alignment horizontal="center" vertical="center"/>
    </xf>
    <xf numFmtId="1" fontId="4" fillId="4" borderId="45" xfId="0" applyNumberFormat="1" applyFont="1" applyFill="1" applyBorder="1" applyAlignment="1">
      <alignment horizontal="center" vertical="center"/>
    </xf>
    <xf numFmtId="169" fontId="0" fillId="0" borderId="0" xfId="0" applyNumberFormat="1" applyAlignment="1">
      <alignment horizontal="center" vertical="center"/>
    </xf>
    <xf numFmtId="1" fontId="13" fillId="4" borderId="22" xfId="0" applyNumberFormat="1" applyFont="1" applyFill="1" applyBorder="1" applyAlignment="1">
      <alignment horizontal="center" vertical="center"/>
    </xf>
    <xf numFmtId="1" fontId="13" fillId="4" borderId="23" xfId="0" applyNumberFormat="1" applyFont="1" applyFill="1" applyBorder="1" applyAlignment="1">
      <alignment horizontal="center" vertical="center"/>
    </xf>
    <xf numFmtId="171" fontId="1" fillId="0" borderId="0" xfId="0" applyNumberFormat="1" applyFont="1" applyAlignment="1">
      <alignment horizontal="center" vertical="center"/>
    </xf>
    <xf numFmtId="165" fontId="17" fillId="4" borderId="16" xfId="0" applyNumberFormat="1" applyFont="1" applyFill="1" applyBorder="1" applyAlignment="1">
      <alignment horizontal="center" vertical="center"/>
    </xf>
    <xf numFmtId="165" fontId="17" fillId="4" borderId="17" xfId="0" applyNumberFormat="1" applyFont="1" applyFill="1" applyBorder="1" applyAlignment="1">
      <alignment horizontal="center" vertical="center"/>
    </xf>
    <xf numFmtId="1" fontId="4" fillId="4" borderId="36" xfId="0" applyNumberFormat="1" applyFont="1" applyFill="1" applyBorder="1" applyAlignment="1">
      <alignment horizontal="center" vertical="center"/>
    </xf>
    <xf numFmtId="0" fontId="4" fillId="0" borderId="64" xfId="0" applyFont="1" applyBorder="1"/>
    <xf numFmtId="0" fontId="4" fillId="0" borderId="65" xfId="0" applyFont="1" applyBorder="1"/>
    <xf numFmtId="165" fontId="0" fillId="0" borderId="0" xfId="0" applyNumberFormat="1" applyAlignment="1">
      <alignment horizontal="center" vertical="center"/>
    </xf>
    <xf numFmtId="0" fontId="4" fillId="4" borderId="43" xfId="1" applyFont="1" applyFill="1" applyBorder="1"/>
    <xf numFmtId="166" fontId="19" fillId="4" borderId="44" xfId="1" applyNumberFormat="1" applyFont="1" applyFill="1" applyBorder="1" applyAlignment="1">
      <alignment horizontal="center" vertical="center"/>
    </xf>
    <xf numFmtId="1" fontId="0" fillId="0" borderId="0" xfId="0" applyNumberFormat="1" applyAlignment="1">
      <alignment horizontal="center"/>
    </xf>
    <xf numFmtId="1" fontId="0" fillId="0" borderId="0" xfId="0" applyNumberFormat="1" applyAlignment="1">
      <alignment horizontal="center" vertical="center"/>
    </xf>
    <xf numFmtId="171" fontId="0" fillId="0" borderId="0" xfId="0" applyNumberFormat="1" applyAlignment="1">
      <alignment horizontal="center" vertical="center"/>
    </xf>
    <xf numFmtId="1" fontId="13" fillId="3" borderId="19" xfId="0" applyNumberFormat="1" applyFont="1" applyFill="1" applyBorder="1" applyAlignment="1">
      <alignment horizontal="center" vertical="center"/>
    </xf>
    <xf numFmtId="172" fontId="0" fillId="0" borderId="0" xfId="2" applyNumberFormat="1" applyFont="1" applyAlignment="1">
      <alignment horizontal="center" vertical="center"/>
    </xf>
    <xf numFmtId="172" fontId="3" fillId="0" borderId="32" xfId="2" applyNumberFormat="1" applyFont="1" applyBorder="1" applyAlignment="1">
      <alignment horizontal="center" vertical="center"/>
    </xf>
    <xf numFmtId="172" fontId="4" fillId="0" borderId="32" xfId="2" applyNumberFormat="1" applyFont="1" applyBorder="1" applyAlignment="1">
      <alignment horizontal="center" vertical="center" wrapText="1"/>
    </xf>
    <xf numFmtId="172" fontId="4" fillId="0" borderId="32" xfId="2" applyNumberFormat="1" applyFont="1" applyBorder="1" applyAlignment="1">
      <alignment horizontal="center" vertical="center"/>
    </xf>
    <xf numFmtId="172" fontId="4" fillId="0" borderId="33" xfId="2" applyNumberFormat="1" applyFont="1" applyBorder="1" applyAlignment="1">
      <alignment horizontal="center" vertical="center" wrapText="1"/>
    </xf>
    <xf numFmtId="49" fontId="4" fillId="4" borderId="34" xfId="2" applyNumberFormat="1" applyFont="1" applyFill="1" applyBorder="1" applyAlignment="1">
      <alignment horizontal="right" vertical="center"/>
    </xf>
    <xf numFmtId="172" fontId="4" fillId="3" borderId="18" xfId="2" applyNumberFormat="1" applyFont="1" applyFill="1" applyBorder="1" applyAlignment="1">
      <alignment horizontal="right" vertical="center"/>
    </xf>
    <xf numFmtId="172" fontId="4" fillId="0" borderId="0" xfId="2" applyNumberFormat="1" applyFont="1" applyBorder="1" applyAlignment="1">
      <alignment horizontal="center" vertical="center"/>
    </xf>
    <xf numFmtId="165" fontId="4" fillId="0" borderId="59" xfId="2" applyNumberFormat="1" applyFont="1" applyFill="1" applyBorder="1" applyAlignment="1">
      <alignment horizontal="center" vertical="center"/>
    </xf>
    <xf numFmtId="0" fontId="7" fillId="0" borderId="0" xfId="0" applyFont="1" applyBorder="1" applyAlignment="1">
      <alignment horizontal="right" readingOrder="2"/>
    </xf>
    <xf numFmtId="165" fontId="19" fillId="4" borderId="16" xfId="1" applyNumberFormat="1" applyFont="1" applyFill="1" applyBorder="1" applyAlignment="1">
      <alignment horizontal="center" vertical="center"/>
    </xf>
    <xf numFmtId="165" fontId="19" fillId="4" borderId="17" xfId="1" applyNumberFormat="1" applyFont="1" applyFill="1" applyBorder="1" applyAlignment="1">
      <alignment horizontal="center" vertical="center"/>
    </xf>
    <xf numFmtId="0" fontId="4" fillId="4" borderId="63" xfId="1" applyFont="1" applyFill="1" applyBorder="1" applyAlignment="1">
      <alignment horizontal="right"/>
    </xf>
    <xf numFmtId="172" fontId="0" fillId="0" borderId="0" xfId="2" applyNumberFormat="1" applyFont="1" applyBorder="1" applyAlignment="1">
      <alignment horizontal="center" vertical="center"/>
    </xf>
    <xf numFmtId="49" fontId="30" fillId="4" borderId="0" xfId="2" applyNumberFormat="1" applyFont="1" applyFill="1" applyBorder="1" applyAlignment="1">
      <alignment horizontal="center" vertical="center"/>
    </xf>
    <xf numFmtId="166" fontId="19" fillId="4" borderId="45" xfId="1" applyNumberFormat="1" applyFont="1" applyFill="1" applyBorder="1" applyAlignment="1">
      <alignment horizontal="center" vertical="center"/>
    </xf>
    <xf numFmtId="165" fontId="4" fillId="4" borderId="44" xfId="2" applyNumberFormat="1" applyFont="1" applyFill="1" applyBorder="1" applyAlignment="1">
      <alignment horizontal="center" vertical="center"/>
    </xf>
    <xf numFmtId="165" fontId="4" fillId="4" borderId="66" xfId="2" applyNumberFormat="1" applyFont="1" applyFill="1" applyBorder="1" applyAlignment="1">
      <alignment horizontal="center" vertical="center"/>
    </xf>
    <xf numFmtId="165" fontId="4" fillId="4" borderId="55" xfId="2" applyNumberFormat="1" applyFont="1" applyFill="1" applyBorder="1" applyAlignment="1">
      <alignment horizontal="center" vertical="center"/>
    </xf>
    <xf numFmtId="165" fontId="4" fillId="4" borderId="45" xfId="2" applyNumberFormat="1" applyFont="1" applyFill="1" applyBorder="1" applyAlignment="1">
      <alignment horizontal="center" vertical="center"/>
    </xf>
    <xf numFmtId="165" fontId="4" fillId="4" borderId="75" xfId="2" applyNumberFormat="1" applyFont="1" applyFill="1" applyBorder="1" applyAlignment="1">
      <alignment horizontal="center" vertical="center"/>
    </xf>
    <xf numFmtId="1" fontId="4" fillId="4" borderId="44" xfId="0" applyNumberFormat="1" applyFont="1" applyFill="1" applyBorder="1"/>
    <xf numFmtId="0" fontId="4" fillId="0" borderId="28" xfId="0" applyFont="1" applyBorder="1" applyAlignment="1">
      <alignment horizontal="center" vertical="center" wrapText="1"/>
    </xf>
    <xf numFmtId="0" fontId="4" fillId="4" borderId="46" xfId="0" applyFont="1" applyFill="1" applyBorder="1" applyAlignment="1">
      <alignment horizontal="center" vertical="center"/>
    </xf>
    <xf numFmtId="0" fontId="4" fillId="4" borderId="19" xfId="0" applyFont="1" applyFill="1" applyBorder="1" applyAlignment="1">
      <alignment horizontal="center" vertical="center"/>
    </xf>
    <xf numFmtId="0" fontId="4" fillId="0" borderId="0" xfId="0" applyFont="1" applyAlignment="1">
      <alignment horizontal="center" vertical="center"/>
    </xf>
    <xf numFmtId="168" fontId="4" fillId="0" borderId="0" xfId="0" applyNumberFormat="1" applyFont="1"/>
    <xf numFmtId="166" fontId="20" fillId="0" borderId="61" xfId="1" applyNumberFormat="1" applyFont="1" applyBorder="1" applyAlignment="1">
      <alignment horizontal="center" vertical="center"/>
    </xf>
    <xf numFmtId="0" fontId="4" fillId="0" borderId="58" xfId="1" applyFont="1" applyBorder="1"/>
    <xf numFmtId="0" fontId="30" fillId="0" borderId="0" xfId="1" applyFont="1" applyAlignment="1">
      <alignment horizontal="center"/>
    </xf>
    <xf numFmtId="0" fontId="1" fillId="0" borderId="0" xfId="1" applyFont="1" applyAlignment="1">
      <alignment horizontal="center"/>
    </xf>
    <xf numFmtId="0" fontId="4" fillId="4" borderId="47" xfId="0" applyFont="1" applyFill="1" applyBorder="1"/>
    <xf numFmtId="165" fontId="4" fillId="0" borderId="22" xfId="2" applyNumberFormat="1" applyFont="1" applyFill="1" applyBorder="1" applyAlignment="1">
      <alignment horizontal="center" vertical="center"/>
    </xf>
    <xf numFmtId="165" fontId="4" fillId="0" borderId="23" xfId="2" applyNumberFormat="1" applyFont="1" applyFill="1" applyBorder="1" applyAlignment="1">
      <alignment horizontal="center" vertical="center"/>
    </xf>
    <xf numFmtId="1" fontId="4" fillId="0" borderId="35" xfId="0" applyNumberFormat="1" applyFont="1" applyBorder="1" applyAlignment="1">
      <alignment horizontal="center" vertical="center"/>
    </xf>
    <xf numFmtId="1" fontId="4" fillId="0" borderId="36" xfId="0" applyNumberFormat="1" applyFont="1" applyBorder="1" applyAlignment="1">
      <alignment horizontal="center" vertical="center"/>
    </xf>
    <xf numFmtId="0" fontId="4" fillId="0" borderId="46" xfId="0" applyFont="1" applyBorder="1"/>
    <xf numFmtId="17" fontId="4" fillId="4" borderId="19" xfId="0" applyNumberFormat="1" applyFont="1" applyFill="1" applyBorder="1" applyAlignment="1">
      <alignment horizontal="center" vertical="center" readingOrder="2"/>
    </xf>
    <xf numFmtId="0" fontId="4" fillId="0" borderId="0" xfId="0" applyFont="1" applyBorder="1" applyAlignment="1">
      <alignment vertical="center" wrapText="1"/>
    </xf>
    <xf numFmtId="0" fontId="4" fillId="0" borderId="0" xfId="0" applyFont="1" applyBorder="1" applyAlignment="1">
      <alignment vertical="center"/>
    </xf>
    <xf numFmtId="0" fontId="4" fillId="0" borderId="0" xfId="0" applyNumberFormat="1" applyFont="1" applyBorder="1" applyAlignment="1">
      <alignment vertical="center"/>
    </xf>
    <xf numFmtId="0" fontId="5" fillId="2" borderId="11" xfId="0" applyFont="1" applyFill="1" applyBorder="1" applyAlignment="1">
      <alignment horizontal="center"/>
    </xf>
    <xf numFmtId="0" fontId="4" fillId="0" borderId="0" xfId="1" applyFont="1" applyAlignment="1">
      <alignment horizontal="right" indent="2"/>
    </xf>
    <xf numFmtId="1" fontId="7" fillId="0" borderId="0" xfId="0" applyNumberFormat="1" applyFont="1" applyAlignment="1">
      <alignment horizontal="center" vertical="center" readingOrder="2"/>
    </xf>
    <xf numFmtId="171" fontId="7" fillId="0" borderId="0" xfId="0" applyNumberFormat="1" applyFont="1" applyAlignment="1">
      <alignment horizontal="center" vertical="center" readingOrder="2"/>
    </xf>
    <xf numFmtId="171" fontId="7" fillId="0" borderId="0" xfId="0" applyNumberFormat="1" applyFont="1" applyAlignment="1">
      <alignment horizontal="center" vertical="center"/>
    </xf>
    <xf numFmtId="170" fontId="0" fillId="0" borderId="0" xfId="0" applyNumberFormat="1" applyAlignment="1">
      <alignment horizontal="center" vertical="center"/>
    </xf>
    <xf numFmtId="0" fontId="4" fillId="3" borderId="16" xfId="0" applyFont="1" applyFill="1" applyBorder="1"/>
    <xf numFmtId="1" fontId="4" fillId="0" borderId="86" xfId="0" applyNumberFormat="1" applyFont="1" applyBorder="1" applyAlignment="1">
      <alignment horizontal="center" vertical="center"/>
    </xf>
    <xf numFmtId="1" fontId="4" fillId="0" borderId="85" xfId="0" applyNumberFormat="1" applyFont="1" applyBorder="1" applyAlignment="1">
      <alignment horizontal="center" vertical="center"/>
    </xf>
    <xf numFmtId="0" fontId="4" fillId="0" borderId="44" xfId="0" applyFont="1" applyBorder="1"/>
    <xf numFmtId="168" fontId="0" fillId="0" borderId="0" xfId="0" applyNumberFormat="1"/>
    <xf numFmtId="0" fontId="17" fillId="4" borderId="16"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4" fillId="4" borderId="44" xfId="0" applyFont="1" applyFill="1" applyBorder="1" applyAlignment="1">
      <alignment horizontal="center" vertical="center"/>
    </xf>
    <xf numFmtId="166" fontId="20" fillId="0" borderId="80" xfId="1" applyNumberFormat="1" applyFont="1" applyBorder="1" applyAlignment="1">
      <alignment horizontal="center" vertical="center"/>
    </xf>
    <xf numFmtId="0" fontId="4" fillId="0" borderId="72" xfId="1" applyFont="1" applyBorder="1"/>
    <xf numFmtId="0" fontId="4" fillId="0" borderId="89" xfId="1" applyFont="1" applyBorder="1"/>
    <xf numFmtId="166" fontId="20" fillId="0" borderId="93" xfId="1" applyNumberFormat="1" applyFont="1" applyBorder="1" applyAlignment="1">
      <alignment horizontal="center" vertical="center"/>
    </xf>
    <xf numFmtId="166" fontId="20" fillId="0" borderId="96" xfId="1" applyNumberFormat="1" applyFont="1" applyBorder="1" applyAlignment="1">
      <alignment horizontal="center" vertical="center"/>
    </xf>
    <xf numFmtId="166" fontId="19" fillId="0" borderId="86" xfId="1" applyNumberFormat="1" applyFont="1" applyBorder="1" applyAlignment="1">
      <alignment horizontal="center" vertical="center"/>
    </xf>
    <xf numFmtId="49" fontId="4" fillId="0" borderId="89" xfId="2" applyNumberFormat="1" applyFont="1" applyFill="1" applyBorder="1" applyAlignment="1">
      <alignment horizontal="right" vertical="center"/>
    </xf>
    <xf numFmtId="165" fontId="4" fillId="0" borderId="86" xfId="2" applyNumberFormat="1" applyFont="1" applyFill="1" applyBorder="1" applyAlignment="1">
      <alignment horizontal="center" vertical="center"/>
    </xf>
    <xf numFmtId="165" fontId="4" fillId="0" borderId="85" xfId="2" applyNumberFormat="1" applyFont="1" applyFill="1" applyBorder="1" applyAlignment="1">
      <alignment horizontal="center" vertical="center"/>
    </xf>
    <xf numFmtId="1" fontId="4" fillId="0" borderId="86" xfId="0" applyNumberFormat="1" applyFont="1" applyBorder="1"/>
    <xf numFmtId="1" fontId="4" fillId="3" borderId="90" xfId="0" applyNumberFormat="1" applyFont="1" applyFill="1" applyBorder="1" applyAlignment="1">
      <alignment horizontal="center" vertical="center"/>
    </xf>
    <xf numFmtId="0" fontId="4" fillId="4" borderId="34" xfId="0" applyFont="1" applyFill="1" applyBorder="1" applyAlignment="1">
      <alignment horizontal="right"/>
    </xf>
    <xf numFmtId="0" fontId="4" fillId="4" borderId="35" xfId="0" applyFont="1" applyFill="1" applyBorder="1" applyAlignment="1">
      <alignment horizontal="center" vertical="center"/>
    </xf>
    <xf numFmtId="17" fontId="4" fillId="4" borderId="44" xfId="0" applyNumberFormat="1" applyFont="1" applyFill="1" applyBorder="1" applyAlignment="1">
      <alignment horizontal="center" vertical="center" readingOrder="2"/>
    </xf>
    <xf numFmtId="0" fontId="4" fillId="4" borderId="81" xfId="0" applyFont="1" applyFill="1" applyBorder="1" applyAlignment="1">
      <alignment horizontal="center" vertical="center"/>
    </xf>
    <xf numFmtId="0" fontId="4" fillId="4" borderId="18" xfId="0" applyFont="1" applyFill="1" applyBorder="1" applyAlignment="1">
      <alignment horizontal="right"/>
    </xf>
    <xf numFmtId="0" fontId="4" fillId="4" borderId="116" xfId="0" applyFont="1" applyFill="1" applyBorder="1" applyAlignment="1">
      <alignment horizontal="center" vertical="center"/>
    </xf>
    <xf numFmtId="0" fontId="4" fillId="0" borderId="81" xfId="0" applyFont="1" applyBorder="1" applyAlignment="1">
      <alignment horizontal="center" vertical="center"/>
    </xf>
    <xf numFmtId="1" fontId="4" fillId="0" borderId="112" xfId="0" applyNumberFormat="1" applyFont="1" applyBorder="1" applyAlignment="1">
      <alignment horizontal="center" vertical="center"/>
    </xf>
    <xf numFmtId="1" fontId="4" fillId="0" borderId="105" xfId="0" applyNumberFormat="1" applyFont="1" applyBorder="1" applyAlignment="1">
      <alignment horizontal="center" vertical="center"/>
    </xf>
    <xf numFmtId="1" fontId="4" fillId="0" borderId="106" xfId="0" applyNumberFormat="1" applyFont="1" applyBorder="1" applyAlignment="1">
      <alignment horizontal="center" vertical="center"/>
    </xf>
    <xf numFmtId="164" fontId="35" fillId="4" borderId="44" xfId="0" applyNumberFormat="1" applyFont="1" applyFill="1" applyBorder="1" applyAlignment="1">
      <alignment horizontal="center" vertical="center"/>
    </xf>
    <xf numFmtId="0" fontId="35" fillId="4" borderId="44" xfId="0" applyFont="1" applyFill="1" applyBorder="1"/>
    <xf numFmtId="1" fontId="13" fillId="4" borderId="16" xfId="0" applyNumberFormat="1" applyFont="1" applyFill="1" applyBorder="1" applyAlignment="1">
      <alignment horizontal="center" vertical="center"/>
    </xf>
    <xf numFmtId="1" fontId="13" fillId="4" borderId="17" xfId="0" applyNumberFormat="1" applyFont="1" applyFill="1" applyBorder="1" applyAlignment="1">
      <alignment horizontal="center" vertical="center"/>
    </xf>
    <xf numFmtId="164" fontId="13" fillId="4" borderId="86" xfId="0" applyNumberFormat="1" applyFont="1" applyFill="1" applyBorder="1" applyAlignment="1">
      <alignment horizontal="center" vertical="center"/>
    </xf>
    <xf numFmtId="164" fontId="13" fillId="4" borderId="85" xfId="0" applyNumberFormat="1" applyFont="1" applyFill="1" applyBorder="1" applyAlignment="1">
      <alignment horizontal="center" vertical="center"/>
    </xf>
    <xf numFmtId="176" fontId="0" fillId="0" borderId="0" xfId="0" applyNumberFormat="1" applyAlignment="1">
      <alignment horizontal="center" vertical="center"/>
    </xf>
    <xf numFmtId="168" fontId="0" fillId="0" borderId="0" xfId="0" applyNumberFormat="1" applyAlignment="1">
      <alignment horizontal="center" vertical="center"/>
    </xf>
    <xf numFmtId="1" fontId="4" fillId="4" borderId="87" xfId="0" applyNumberFormat="1" applyFont="1" applyFill="1" applyBorder="1" applyAlignment="1">
      <alignment horizontal="center" vertical="center"/>
    </xf>
    <xf numFmtId="165" fontId="42" fillId="0" borderId="0" xfId="0" applyNumberFormat="1" applyFont="1" applyAlignment="1">
      <alignment wrapText="1" readingOrder="1"/>
    </xf>
    <xf numFmtId="165" fontId="7" fillId="0" borderId="0" xfId="0" applyNumberFormat="1" applyFont="1" applyAlignment="1">
      <alignment horizontal="center" vertical="center" readingOrder="2"/>
    </xf>
    <xf numFmtId="0" fontId="17" fillId="0" borderId="5" xfId="0" applyFont="1" applyBorder="1" applyAlignment="1">
      <alignment horizontal="right" vertical="center"/>
    </xf>
    <xf numFmtId="0" fontId="17" fillId="0" borderId="5" xfId="0" applyFont="1" applyBorder="1" applyAlignment="1">
      <alignment vertical="center"/>
    </xf>
    <xf numFmtId="0" fontId="1" fillId="0" borderId="15" xfId="0" applyFont="1" applyBorder="1"/>
    <xf numFmtId="1" fontId="13" fillId="0" borderId="50" xfId="0" applyNumberFormat="1" applyFont="1" applyBorder="1" applyAlignment="1">
      <alignment horizontal="center" vertical="center"/>
    </xf>
    <xf numFmtId="0" fontId="1" fillId="0" borderId="0" xfId="0" applyFont="1" applyAlignment="1">
      <alignment horizontal="right" vertical="center" readingOrder="2"/>
    </xf>
    <xf numFmtId="1" fontId="13" fillId="0" borderId="105" xfId="0" applyNumberFormat="1" applyFont="1" applyBorder="1" applyAlignment="1">
      <alignment horizontal="center" vertical="center"/>
    </xf>
    <xf numFmtId="1" fontId="13" fillId="0" borderId="105" xfId="0" applyNumberFormat="1" applyFont="1" applyBorder="1"/>
    <xf numFmtId="1" fontId="13" fillId="0" borderId="107" xfId="0" applyNumberFormat="1" applyFont="1" applyBorder="1" applyAlignment="1">
      <alignment horizontal="center" vertical="center"/>
    </xf>
    <xf numFmtId="1" fontId="13" fillId="0" borderId="110" xfId="0" applyNumberFormat="1" applyFont="1" applyBorder="1" applyAlignment="1">
      <alignment horizontal="center" vertical="center"/>
    </xf>
    <xf numFmtId="1" fontId="13" fillId="0" borderId="106" xfId="0" applyNumberFormat="1" applyFont="1" applyBorder="1" applyAlignment="1">
      <alignment horizontal="center" vertical="center"/>
    </xf>
    <xf numFmtId="1" fontId="13" fillId="0" borderId="22" xfId="0" applyNumberFormat="1" applyFont="1" applyBorder="1" applyAlignment="1">
      <alignment horizontal="center" vertical="center"/>
    </xf>
    <xf numFmtId="164" fontId="35" fillId="0" borderId="22" xfId="0" applyNumberFormat="1" applyFont="1" applyBorder="1" applyAlignment="1">
      <alignment horizontal="center" vertical="center"/>
    </xf>
    <xf numFmtId="1" fontId="13" fillId="0" borderId="23" xfId="0" applyNumberFormat="1" applyFont="1" applyBorder="1" applyAlignment="1">
      <alignment horizontal="center" vertical="center"/>
    </xf>
    <xf numFmtId="1" fontId="4" fillId="0" borderId="23" xfId="0" applyNumberFormat="1" applyFont="1" applyBorder="1" applyAlignment="1">
      <alignment horizontal="center" vertical="center"/>
    </xf>
    <xf numFmtId="164" fontId="4" fillId="0" borderId="45" xfId="0" applyNumberFormat="1" applyFont="1" applyBorder="1" applyAlignment="1">
      <alignment horizontal="center" vertical="center"/>
    </xf>
    <xf numFmtId="165" fontId="44" fillId="0" borderId="0" xfId="0" applyNumberFormat="1" applyFont="1" applyAlignment="1">
      <alignment horizontal="center" vertical="center" readingOrder="2"/>
    </xf>
    <xf numFmtId="0" fontId="44" fillId="0" borderId="0" xfId="0" applyFont="1" applyAlignment="1">
      <alignment horizontal="right" readingOrder="2"/>
    </xf>
    <xf numFmtId="0" fontId="36" fillId="0" borderId="0" xfId="0" applyFont="1"/>
    <xf numFmtId="0" fontId="4" fillId="0" borderId="112" xfId="0" applyFont="1" applyBorder="1" applyAlignment="1">
      <alignment horizontal="center" vertical="center"/>
    </xf>
    <xf numFmtId="1" fontId="4" fillId="0" borderId="0" xfId="0" applyNumberFormat="1" applyFont="1" applyAlignment="1">
      <alignment horizontal="center" vertical="center"/>
    </xf>
    <xf numFmtId="0" fontId="4" fillId="0" borderId="15" xfId="2" applyNumberFormat="1" applyFont="1" applyFill="1" applyBorder="1" applyAlignment="1">
      <alignment horizontal="right" vertical="center"/>
    </xf>
    <xf numFmtId="0" fontId="4" fillId="0" borderId="21" xfId="2" applyNumberFormat="1" applyFont="1" applyFill="1" applyBorder="1" applyAlignment="1">
      <alignment horizontal="right" vertical="center"/>
    </xf>
    <xf numFmtId="166" fontId="0" fillId="0" borderId="0" xfId="0" applyNumberFormat="1"/>
    <xf numFmtId="0" fontId="30" fillId="0" borderId="0" xfId="0" applyFont="1" applyAlignment="1">
      <alignment horizontal="center" vertical="center" readingOrder="2"/>
    </xf>
    <xf numFmtId="0" fontId="4" fillId="3" borderId="16" xfId="0" applyFont="1" applyFill="1" applyBorder="1" applyAlignment="1">
      <alignment horizontal="center" vertical="center"/>
    </xf>
    <xf numFmtId="165" fontId="4" fillId="0" borderId="13" xfId="0" applyNumberFormat="1" applyFont="1" applyBorder="1" applyAlignment="1">
      <alignment horizontal="center" vertical="center"/>
    </xf>
    <xf numFmtId="165" fontId="4" fillId="0" borderId="14" xfId="0" applyNumberFormat="1" applyFont="1" applyBorder="1" applyAlignment="1">
      <alignment horizontal="center" vertical="center"/>
    </xf>
    <xf numFmtId="167" fontId="4" fillId="0" borderId="17" xfId="0" applyNumberFormat="1" applyFont="1" applyBorder="1" applyAlignment="1">
      <alignment horizontal="center" vertical="center"/>
    </xf>
    <xf numFmtId="0" fontId="4" fillId="3" borderId="17" xfId="0" applyFont="1" applyFill="1" applyBorder="1" applyAlignment="1">
      <alignment horizontal="center" vertical="center"/>
    </xf>
    <xf numFmtId="167" fontId="4" fillId="3" borderId="19" xfId="0" applyNumberFormat="1" applyFont="1" applyFill="1" applyBorder="1" applyAlignment="1">
      <alignment horizontal="center" vertical="center"/>
    </xf>
    <xf numFmtId="167" fontId="4" fillId="3" borderId="16" xfId="0" applyNumberFormat="1" applyFont="1" applyFill="1" applyBorder="1" applyAlignment="1">
      <alignment horizontal="center" vertical="center"/>
    </xf>
    <xf numFmtId="167" fontId="4" fillId="3" borderId="17" xfId="0" applyNumberFormat="1" applyFont="1" applyFill="1" applyBorder="1" applyAlignment="1">
      <alignment horizontal="center" vertical="center"/>
    </xf>
    <xf numFmtId="166" fontId="1" fillId="3" borderId="19" xfId="0" applyNumberFormat="1" applyFont="1" applyFill="1" applyBorder="1" applyAlignment="1">
      <alignment horizontal="center" vertical="center"/>
    </xf>
    <xf numFmtId="166" fontId="1" fillId="3" borderId="20" xfId="0" applyNumberFormat="1" applyFont="1" applyFill="1" applyBorder="1" applyAlignment="1">
      <alignment horizontal="center" vertical="center"/>
    </xf>
    <xf numFmtId="1" fontId="4" fillId="0" borderId="17" xfId="0" applyNumberFormat="1" applyFont="1" applyBorder="1" applyAlignment="1">
      <alignment horizontal="center" vertical="center"/>
    </xf>
    <xf numFmtId="0" fontId="4" fillId="0" borderId="38" xfId="0" applyFont="1" applyBorder="1"/>
    <xf numFmtId="0" fontId="3" fillId="0" borderId="33" xfId="0" applyFont="1" applyBorder="1" applyAlignment="1">
      <alignment horizontal="center" vertical="center" wrapText="1"/>
    </xf>
    <xf numFmtId="0" fontId="4" fillId="0" borderId="32" xfId="0" applyFont="1" applyBorder="1" applyAlignment="1">
      <alignment horizontal="center"/>
    </xf>
    <xf numFmtId="0" fontId="4" fillId="0" borderId="32" xfId="0" applyFont="1" applyBorder="1" applyAlignment="1">
      <alignment horizontal="center" wrapText="1"/>
    </xf>
    <xf numFmtId="0" fontId="4" fillId="0" borderId="37" xfId="0" applyFont="1" applyBorder="1" applyAlignment="1">
      <alignment horizontal="center" vertical="center" wrapText="1"/>
    </xf>
    <xf numFmtId="0" fontId="4" fillId="3" borderId="21" xfId="0" applyFont="1" applyFill="1" applyBorder="1"/>
    <xf numFmtId="0" fontId="15" fillId="0" borderId="50" xfId="0" applyFont="1" applyBorder="1" applyAlignment="1">
      <alignment horizontal="center" vertical="center"/>
    </xf>
    <xf numFmtId="165" fontId="4" fillId="4" borderId="23" xfId="0" applyNumberFormat="1" applyFont="1" applyFill="1" applyBorder="1" applyAlignment="1">
      <alignment horizontal="center" vertical="center"/>
    </xf>
    <xf numFmtId="165" fontId="4" fillId="4" borderId="13" xfId="0" applyNumberFormat="1" applyFont="1" applyFill="1" applyBorder="1" applyAlignment="1">
      <alignment horizontal="center" vertical="center"/>
    </xf>
    <xf numFmtId="165" fontId="4" fillId="4" borderId="14"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0" fontId="0" fillId="0" borderId="0" xfId="0" applyAlignment="1">
      <alignment horizontal="right" readingOrder="2"/>
    </xf>
    <xf numFmtId="0" fontId="4" fillId="4" borderId="34" xfId="0" applyFont="1" applyFill="1" applyBorder="1"/>
    <xf numFmtId="166" fontId="7" fillId="0" borderId="0" xfId="0" applyNumberFormat="1" applyFont="1" applyAlignment="1">
      <alignment horizontal="right" vertical="center" readingOrder="2"/>
    </xf>
    <xf numFmtId="166" fontId="4" fillId="3" borderId="22" xfId="0" applyNumberFormat="1" applyFont="1" applyFill="1" applyBorder="1" applyAlignment="1">
      <alignment horizontal="center" vertical="center"/>
    </xf>
    <xf numFmtId="166" fontId="4" fillId="0" borderId="44" xfId="0" applyNumberFormat="1" applyFont="1" applyBorder="1" applyAlignment="1">
      <alignment horizontal="center" vertical="center"/>
    </xf>
    <xf numFmtId="167" fontId="4" fillId="0" borderId="44" xfId="0" applyNumberFormat="1" applyFont="1" applyBorder="1" applyAlignment="1">
      <alignment horizontal="center" vertical="center"/>
    </xf>
    <xf numFmtId="167" fontId="4" fillId="0" borderId="45" xfId="0" applyNumberFormat="1" applyFont="1" applyBorder="1" applyAlignment="1">
      <alignment horizontal="center" vertical="center"/>
    </xf>
    <xf numFmtId="0" fontId="4" fillId="0" borderId="48" xfId="0" applyFont="1" applyBorder="1"/>
    <xf numFmtId="166" fontId="4" fillId="0" borderId="45" xfId="0" applyNumberFormat="1" applyFont="1" applyBorder="1" applyAlignment="1">
      <alignment horizontal="center" vertical="center"/>
    </xf>
    <xf numFmtId="0" fontId="9" fillId="0" borderId="0" xfId="0" applyFont="1"/>
    <xf numFmtId="0" fontId="4" fillId="0" borderId="0" xfId="0" applyFont="1" applyAlignment="1">
      <alignment horizontal="right" indent="4"/>
    </xf>
    <xf numFmtId="0" fontId="17" fillId="3" borderId="19" xfId="0" applyFont="1" applyFill="1" applyBorder="1" applyAlignment="1">
      <alignment horizontal="center" vertical="center"/>
    </xf>
    <xf numFmtId="0" fontId="17" fillId="3" borderId="20" xfId="0" applyFont="1" applyFill="1" applyBorder="1" applyAlignment="1">
      <alignment horizontal="center" vertical="center"/>
    </xf>
    <xf numFmtId="0" fontId="4" fillId="3" borderId="48" xfId="0" applyFont="1" applyFill="1" applyBorder="1"/>
    <xf numFmtId="0" fontId="4" fillId="0" borderId="91" xfId="0" applyFont="1" applyBorder="1"/>
    <xf numFmtId="167" fontId="4" fillId="0" borderId="86" xfId="0" applyNumberFormat="1" applyFont="1" applyBorder="1" applyAlignment="1">
      <alignment horizontal="center" vertical="center"/>
    </xf>
    <xf numFmtId="167" fontId="4" fillId="0" borderId="85" xfId="0" applyNumberFormat="1" applyFont="1" applyBorder="1" applyAlignment="1">
      <alignment horizontal="center" vertical="center"/>
    </xf>
    <xf numFmtId="166" fontId="1" fillId="0" borderId="86" xfId="0" applyNumberFormat="1" applyFont="1" applyBorder="1" applyAlignment="1">
      <alignment horizontal="center" vertical="center"/>
    </xf>
    <xf numFmtId="166" fontId="4" fillId="3" borderId="60" xfId="0" applyNumberFormat="1" applyFont="1" applyFill="1" applyBorder="1" applyAlignment="1">
      <alignment horizontal="center" vertical="center"/>
    </xf>
    <xf numFmtId="0" fontId="4" fillId="0" borderId="63" xfId="0" applyFont="1" applyBorder="1"/>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4" fillId="0" borderId="17" xfId="0" applyFont="1" applyBorder="1" applyAlignment="1">
      <alignment horizontal="center" vertical="center"/>
    </xf>
    <xf numFmtId="0" fontId="4" fillId="0" borderId="22" xfId="0" applyFont="1" applyBorder="1" applyAlignment="1">
      <alignment horizontal="center" vertical="center"/>
    </xf>
    <xf numFmtId="0" fontId="4" fillId="0" borderId="14" xfId="0" applyFont="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17" fillId="3" borderId="16" xfId="0" applyFont="1" applyFill="1" applyBorder="1" applyAlignment="1">
      <alignment horizontal="center" vertical="center"/>
    </xf>
    <xf numFmtId="0" fontId="17" fillId="3" borderId="17" xfId="0" applyFont="1" applyFill="1" applyBorder="1" applyAlignment="1">
      <alignment horizontal="center" vertical="center"/>
    </xf>
    <xf numFmtId="0" fontId="17" fillId="0" borderId="23" xfId="0" applyFont="1" applyBorder="1" applyAlignment="1">
      <alignment horizontal="center" vertical="center"/>
    </xf>
    <xf numFmtId="0" fontId="17" fillId="0" borderId="22" xfId="0" applyFont="1" applyBorder="1" applyAlignment="1">
      <alignment horizontal="center" vertical="center"/>
    </xf>
    <xf numFmtId="0" fontId="4" fillId="0" borderId="56" xfId="0" applyFont="1" applyBorder="1"/>
    <xf numFmtId="0" fontId="17" fillId="0" borderId="86" xfId="0" applyFont="1" applyBorder="1" applyAlignment="1">
      <alignment horizontal="center" vertical="center"/>
    </xf>
    <xf numFmtId="0" fontId="17" fillId="0" borderId="85" xfId="0" applyFont="1" applyBorder="1" applyAlignment="1">
      <alignment horizontal="center" vertical="center"/>
    </xf>
    <xf numFmtId="165" fontId="13" fillId="0" borderId="103" xfId="0" applyNumberFormat="1" applyFont="1" applyBorder="1" applyAlignment="1">
      <alignment horizontal="center" vertical="center"/>
    </xf>
    <xf numFmtId="164" fontId="4" fillId="4" borderId="86" xfId="0" applyNumberFormat="1" applyFont="1" applyFill="1" applyBorder="1" applyAlignment="1">
      <alignment horizontal="center" vertical="center"/>
    </xf>
    <xf numFmtId="165" fontId="13" fillId="0" borderId="86" xfId="0" applyNumberFormat="1" applyFont="1" applyBorder="1" applyAlignment="1">
      <alignment horizontal="center" vertical="center"/>
    </xf>
    <xf numFmtId="165" fontId="4" fillId="0" borderId="85" xfId="0" applyNumberFormat="1" applyFont="1" applyBorder="1" applyAlignment="1">
      <alignment horizontal="center" vertical="center"/>
    </xf>
    <xf numFmtId="164" fontId="13" fillId="4" borderId="113" xfId="0" applyNumberFormat="1" applyFont="1" applyFill="1" applyBorder="1" applyAlignment="1">
      <alignment horizontal="center" vertical="center"/>
    </xf>
    <xf numFmtId="0" fontId="4" fillId="0" borderId="102" xfId="0" applyFont="1" applyBorder="1"/>
    <xf numFmtId="165" fontId="4" fillId="0" borderId="87" xfId="0" applyNumberFormat="1" applyFont="1" applyBorder="1" applyAlignment="1">
      <alignment horizontal="center" vertical="center"/>
    </xf>
    <xf numFmtId="0" fontId="4" fillId="0" borderId="87" xfId="0" applyFont="1" applyBorder="1" applyAlignment="1">
      <alignment horizontal="center" vertical="center"/>
    </xf>
    <xf numFmtId="165" fontId="4" fillId="0" borderId="90" xfId="0" applyNumberFormat="1" applyFont="1" applyBorder="1" applyAlignment="1">
      <alignment horizontal="center" vertical="center"/>
    </xf>
    <xf numFmtId="166" fontId="7" fillId="0" borderId="0" xfId="0" applyNumberFormat="1" applyFont="1" applyAlignment="1">
      <alignment horizontal="right" vertical="center" wrapText="1" readingOrder="2"/>
    </xf>
    <xf numFmtId="0" fontId="7" fillId="0" borderId="0" xfId="0" applyFont="1" applyAlignment="1">
      <alignment horizontal="right" vertical="top" shrinkToFit="1" readingOrder="2"/>
    </xf>
    <xf numFmtId="0" fontId="17" fillId="3" borderId="86" xfId="0" applyFont="1" applyFill="1" applyBorder="1" applyAlignment="1">
      <alignment horizontal="center" vertical="center"/>
    </xf>
    <xf numFmtId="0" fontId="17" fillId="3" borderId="85" xfId="0" applyFont="1" applyFill="1" applyBorder="1" applyAlignment="1">
      <alignment horizontal="center" vertical="center"/>
    </xf>
    <xf numFmtId="0" fontId="4" fillId="0" borderId="108" xfId="0" applyFont="1" applyBorder="1"/>
    <xf numFmtId="0" fontId="17" fillId="0" borderId="105" xfId="0" applyFont="1" applyBorder="1" applyAlignment="1">
      <alignment horizontal="center" vertical="center"/>
    </xf>
    <xf numFmtId="0" fontId="17" fillId="0" borderId="106" xfId="0" applyFont="1" applyBorder="1" applyAlignment="1">
      <alignment horizontal="center" vertical="center"/>
    </xf>
    <xf numFmtId="0" fontId="4" fillId="0" borderId="13" xfId="0" applyFont="1" applyBorder="1" applyAlignment="1">
      <alignment horizontal="center" vertical="center"/>
    </xf>
    <xf numFmtId="167" fontId="4" fillId="0" borderId="105" xfId="0" applyNumberFormat="1" applyFont="1" applyBorder="1" applyAlignment="1">
      <alignment horizontal="center" vertical="center"/>
    </xf>
    <xf numFmtId="167" fontId="4" fillId="3" borderId="44" xfId="0" applyNumberFormat="1" applyFont="1" applyFill="1" applyBorder="1" applyAlignment="1">
      <alignment horizontal="center" vertical="center"/>
    </xf>
    <xf numFmtId="166" fontId="1" fillId="0" borderId="45" xfId="0" applyNumberFormat="1" applyFont="1" applyBorder="1" applyAlignment="1">
      <alignment horizontal="center" vertical="center"/>
    </xf>
    <xf numFmtId="0" fontId="17" fillId="3" borderId="97" xfId="0" applyFont="1" applyFill="1" applyBorder="1" applyAlignment="1">
      <alignment horizontal="center" vertical="center"/>
    </xf>
    <xf numFmtId="0" fontId="17" fillId="3" borderId="98" xfId="0" applyFont="1" applyFill="1" applyBorder="1" applyAlignment="1">
      <alignment horizontal="center" vertical="center"/>
    </xf>
    <xf numFmtId="167" fontId="4" fillId="0" borderId="106" xfId="0" applyNumberFormat="1" applyFont="1" applyBorder="1" applyAlignment="1">
      <alignment horizontal="center" vertical="center"/>
    </xf>
    <xf numFmtId="0" fontId="17" fillId="0" borderId="45" xfId="0" applyFont="1" applyBorder="1" applyAlignment="1">
      <alignment horizontal="center" vertical="center"/>
    </xf>
    <xf numFmtId="0" fontId="17" fillId="3" borderId="105" xfId="0" applyFont="1" applyFill="1" applyBorder="1" applyAlignment="1">
      <alignment horizontal="center" vertical="center"/>
    </xf>
    <xf numFmtId="0" fontId="17" fillId="3" borderId="106" xfId="0" applyFont="1" applyFill="1" applyBorder="1" applyAlignment="1">
      <alignment horizontal="center" vertical="center"/>
    </xf>
    <xf numFmtId="166" fontId="4" fillId="0" borderId="0" xfId="0" applyNumberFormat="1" applyFont="1" applyAlignment="1">
      <alignment horizontal="center" vertical="center"/>
    </xf>
    <xf numFmtId="166" fontId="1" fillId="0" borderId="87" xfId="0" applyNumberFormat="1" applyFont="1" applyBorder="1" applyAlignment="1">
      <alignment horizontal="center" vertical="center"/>
    </xf>
    <xf numFmtId="166" fontId="1" fillId="0" borderId="90" xfId="0" applyNumberFormat="1" applyFont="1" applyBorder="1" applyAlignment="1">
      <alignment horizontal="center" vertical="center"/>
    </xf>
    <xf numFmtId="166" fontId="1" fillId="0" borderId="0" xfId="0" applyNumberFormat="1" applyFont="1" applyAlignment="1">
      <alignment horizontal="center" vertical="center"/>
    </xf>
    <xf numFmtId="166" fontId="4" fillId="0" borderId="35" xfId="0" applyNumberFormat="1" applyFont="1" applyBorder="1" applyAlignment="1">
      <alignment horizontal="center" vertical="center"/>
    </xf>
    <xf numFmtId="0" fontId="4" fillId="0" borderId="122" xfId="0" applyFont="1" applyBorder="1"/>
    <xf numFmtId="166" fontId="4" fillId="0" borderId="119" xfId="0" applyNumberFormat="1" applyFont="1" applyBorder="1" applyAlignment="1">
      <alignment horizontal="center" vertical="center"/>
    </xf>
    <xf numFmtId="166" fontId="4" fillId="0" borderId="36" xfId="0" applyNumberFormat="1" applyFont="1" applyBorder="1" applyAlignment="1">
      <alignment horizontal="center" vertical="center"/>
    </xf>
    <xf numFmtId="0" fontId="4" fillId="0" borderId="104" xfId="0" applyFont="1" applyBorder="1" applyAlignment="1">
      <alignment horizontal="center" vertical="center"/>
    </xf>
    <xf numFmtId="0" fontId="4" fillId="0" borderId="105" xfId="0" applyFont="1" applyBorder="1" applyAlignment="1">
      <alignment horizontal="center" vertical="center"/>
    </xf>
    <xf numFmtId="0" fontId="32" fillId="0" borderId="4" xfId="1" applyBorder="1"/>
    <xf numFmtId="166" fontId="20" fillId="0" borderId="95" xfId="1" applyNumberFormat="1" applyFont="1" applyBorder="1" applyAlignment="1">
      <alignment horizontal="center" vertical="center"/>
    </xf>
    <xf numFmtId="166" fontId="20" fillId="0" borderId="124" xfId="1" applyNumberFormat="1" applyFont="1" applyBorder="1" applyAlignment="1">
      <alignment horizontal="center" vertical="center"/>
    </xf>
    <xf numFmtId="1" fontId="13" fillId="0" borderId="35" xfId="0" applyNumberFormat="1" applyFont="1" applyBorder="1" applyAlignment="1">
      <alignment horizontal="center" vertical="center"/>
    </xf>
    <xf numFmtId="164" fontId="4" fillId="0" borderId="105" xfId="0" applyNumberFormat="1" applyFont="1" applyBorder="1" applyAlignment="1">
      <alignment horizontal="center" vertical="center"/>
    </xf>
    <xf numFmtId="0" fontId="4" fillId="0" borderId="126" xfId="0" applyFont="1" applyBorder="1"/>
    <xf numFmtId="1" fontId="4" fillId="0" borderId="121" xfId="0" applyNumberFormat="1" applyFont="1" applyBorder="1" applyAlignment="1">
      <alignment horizontal="center" vertical="center"/>
    </xf>
    <xf numFmtId="0" fontId="17" fillId="4" borderId="101" xfId="0" applyFont="1" applyFill="1" applyBorder="1" applyAlignment="1">
      <alignment horizontal="center" vertical="center"/>
    </xf>
    <xf numFmtId="165" fontId="19" fillId="4" borderId="95" xfId="1" applyNumberFormat="1" applyFont="1" applyFill="1" applyBorder="1" applyAlignment="1">
      <alignment horizontal="center" vertical="center"/>
    </xf>
    <xf numFmtId="166" fontId="19" fillId="4" borderId="35" xfId="1" applyNumberFormat="1" applyFont="1" applyFill="1" applyBorder="1" applyAlignment="1">
      <alignment horizontal="center" vertical="center"/>
    </xf>
    <xf numFmtId="165" fontId="4" fillId="4" borderId="124" xfId="1" applyNumberFormat="1" applyFont="1" applyFill="1" applyBorder="1" applyAlignment="1">
      <alignment horizontal="center" vertical="center"/>
    </xf>
    <xf numFmtId="1" fontId="13" fillId="3" borderId="20" xfId="0" applyNumberFormat="1" applyFont="1" applyFill="1" applyBorder="1" applyAlignment="1">
      <alignment horizontal="center" vertical="center"/>
    </xf>
    <xf numFmtId="1" fontId="13" fillId="4" borderId="35" xfId="0" applyNumberFormat="1" applyFont="1" applyFill="1" applyBorder="1" applyAlignment="1">
      <alignment horizontal="center" vertical="center"/>
    </xf>
    <xf numFmtId="1" fontId="13" fillId="4" borderId="35" xfId="0" applyNumberFormat="1" applyFont="1" applyFill="1" applyBorder="1"/>
    <xf numFmtId="1" fontId="13" fillId="4" borderId="132" xfId="0" applyNumberFormat="1" applyFont="1" applyFill="1" applyBorder="1" applyAlignment="1">
      <alignment horizontal="center" vertical="center"/>
    </xf>
    <xf numFmtId="1" fontId="13" fillId="4" borderId="81" xfId="0" applyNumberFormat="1" applyFont="1" applyFill="1" applyBorder="1" applyAlignment="1">
      <alignment horizontal="center" vertical="center"/>
    </xf>
    <xf numFmtId="1" fontId="13" fillId="4" borderId="112" xfId="0" applyNumberFormat="1" applyFont="1" applyFill="1" applyBorder="1" applyAlignment="1">
      <alignment horizontal="center" vertical="center"/>
    </xf>
    <xf numFmtId="1" fontId="13" fillId="4" borderId="36" xfId="0" applyNumberFormat="1" applyFont="1" applyFill="1" applyBorder="1" applyAlignment="1">
      <alignment horizontal="center" vertical="center"/>
    </xf>
    <xf numFmtId="1" fontId="4" fillId="4" borderId="90" xfId="0" applyNumberFormat="1" applyFont="1" applyFill="1" applyBorder="1" applyAlignment="1">
      <alignment horizontal="center" vertical="center"/>
    </xf>
    <xf numFmtId="0" fontId="4" fillId="0" borderId="134" xfId="0" applyFont="1" applyBorder="1"/>
    <xf numFmtId="0" fontId="4" fillId="4" borderId="87" xfId="0" applyFont="1" applyFill="1" applyBorder="1" applyAlignment="1">
      <alignment horizontal="center" vertical="center"/>
    </xf>
    <xf numFmtId="1" fontId="4" fillId="4" borderId="135" xfId="0" applyNumberFormat="1" applyFont="1" applyFill="1" applyBorder="1" applyAlignment="1">
      <alignment horizontal="center" vertical="center"/>
    </xf>
    <xf numFmtId="165" fontId="4" fillId="4" borderId="87" xfId="0" applyNumberFormat="1" applyFont="1" applyFill="1" applyBorder="1" applyAlignment="1">
      <alignment horizontal="center" vertical="center"/>
    </xf>
    <xf numFmtId="165" fontId="4" fillId="4" borderId="90" xfId="0" applyNumberFormat="1" applyFont="1" applyFill="1" applyBorder="1" applyAlignment="1">
      <alignment horizontal="center" vertical="center"/>
    </xf>
    <xf numFmtId="165" fontId="4" fillId="4" borderId="59" xfId="0" applyNumberFormat="1" applyFont="1" applyFill="1" applyBorder="1" applyAlignment="1">
      <alignment horizontal="center" vertical="center"/>
    </xf>
    <xf numFmtId="165" fontId="4" fillId="4" borderId="62" xfId="0" applyNumberFormat="1" applyFont="1" applyFill="1" applyBorder="1" applyAlignment="1">
      <alignment horizontal="center" vertical="center"/>
    </xf>
    <xf numFmtId="165" fontId="4" fillId="4" borderId="136" xfId="0" applyNumberFormat="1" applyFont="1" applyFill="1" applyBorder="1" applyAlignment="1">
      <alignment horizontal="center" vertical="center"/>
    </xf>
    <xf numFmtId="166" fontId="1" fillId="4" borderId="44" xfId="0" applyNumberFormat="1" applyFont="1" applyFill="1" applyBorder="1" applyAlignment="1">
      <alignment horizontal="center" vertical="center"/>
    </xf>
    <xf numFmtId="166" fontId="1" fillId="4" borderId="45" xfId="0" applyNumberFormat="1" applyFont="1" applyFill="1" applyBorder="1" applyAlignment="1">
      <alignment horizontal="center" vertical="center"/>
    </xf>
    <xf numFmtId="0" fontId="1" fillId="0" borderId="0" xfId="0" applyFont="1"/>
    <xf numFmtId="0" fontId="1" fillId="0" borderId="4" xfId="0" applyFont="1" applyBorder="1"/>
    <xf numFmtId="165" fontId="1" fillId="0" borderId="0" xfId="0" applyNumberFormat="1" applyFont="1"/>
    <xf numFmtId="0" fontId="0" fillId="0" borderId="0" xfId="0"/>
    <xf numFmtId="0" fontId="4" fillId="2" borderId="10" xfId="0" applyFont="1" applyFill="1" applyBorder="1"/>
    <xf numFmtId="0" fontId="4" fillId="2" borderId="11" xfId="0" applyFont="1" applyFill="1" applyBorder="1"/>
    <xf numFmtId="0" fontId="7" fillId="0" borderId="0" xfId="0" applyFont="1"/>
    <xf numFmtId="0" fontId="0" fillId="0" borderId="2" xfId="0" applyBorder="1"/>
    <xf numFmtId="0" fontId="4" fillId="0" borderId="13" xfId="0" applyFont="1" applyBorder="1"/>
    <xf numFmtId="0" fontId="4" fillId="0" borderId="14" xfId="0" applyFont="1" applyBorder="1"/>
    <xf numFmtId="0" fontId="4" fillId="0" borderId="16" xfId="0" applyFont="1" applyBorder="1"/>
    <xf numFmtId="165" fontId="4" fillId="4" borderId="17" xfId="0" applyNumberFormat="1" applyFont="1" applyFill="1" applyBorder="1" applyAlignment="1">
      <alignment horizontal="center" vertical="center"/>
    </xf>
    <xf numFmtId="0" fontId="4" fillId="0" borderId="15" xfId="0" applyFont="1" applyBorder="1" applyAlignment="1">
      <alignment horizontal="right"/>
    </xf>
    <xf numFmtId="0" fontId="13" fillId="3" borderId="18" xfId="0" applyFont="1" applyFill="1" applyBorder="1"/>
    <xf numFmtId="0" fontId="13" fillId="0" borderId="15" xfId="0" applyFont="1" applyBorder="1" applyAlignment="1">
      <alignment horizontal="right"/>
    </xf>
    <xf numFmtId="1" fontId="4" fillId="4" borderId="17" xfId="0" applyNumberFormat="1" applyFont="1" applyFill="1" applyBorder="1" applyAlignment="1">
      <alignment horizontal="center" vertical="center"/>
    </xf>
    <xf numFmtId="164" fontId="4" fillId="0" borderId="16" xfId="0" applyNumberFormat="1" applyFont="1" applyBorder="1" applyAlignment="1">
      <alignment horizontal="center" vertical="center"/>
    </xf>
    <xf numFmtId="0" fontId="4" fillId="0" borderId="32" xfId="0" applyFont="1" applyBorder="1" applyAlignment="1">
      <alignment horizontal="center" vertical="center" wrapText="1"/>
    </xf>
    <xf numFmtId="0" fontId="13" fillId="0" borderId="33" xfId="0" applyFont="1" applyBorder="1" applyAlignment="1">
      <alignment horizontal="center" vertical="center" wrapText="1"/>
    </xf>
    <xf numFmtId="170" fontId="7" fillId="0" borderId="0" xfId="0" applyNumberFormat="1" applyFont="1" applyAlignment="1">
      <alignment horizontal="right" readingOrder="2"/>
    </xf>
    <xf numFmtId="164" fontId="4" fillId="0" borderId="17" xfId="0" applyNumberFormat="1" applyFont="1" applyBorder="1" applyAlignment="1">
      <alignment horizontal="center" vertical="center"/>
    </xf>
    <xf numFmtId="164" fontId="4" fillId="4" borderId="16" xfId="0" applyNumberFormat="1" applyFont="1" applyFill="1" applyBorder="1" applyAlignment="1">
      <alignment horizontal="center" vertical="center"/>
    </xf>
    <xf numFmtId="0" fontId="13" fillId="0" borderId="15" xfId="0" applyFont="1" applyBorder="1"/>
    <xf numFmtId="171" fontId="7" fillId="0" borderId="0" xfId="0" applyNumberFormat="1" applyFont="1" applyAlignment="1">
      <alignment horizontal="right" readingOrder="2"/>
    </xf>
    <xf numFmtId="165" fontId="4" fillId="4" borderId="22" xfId="0" applyNumberFormat="1" applyFont="1" applyFill="1" applyBorder="1" applyAlignment="1">
      <alignment horizontal="center"/>
    </xf>
    <xf numFmtId="0" fontId="4" fillId="4" borderId="22" xfId="0" applyFont="1" applyFill="1" applyBorder="1"/>
    <xf numFmtId="165" fontId="4" fillId="4" borderId="23" xfId="0" applyNumberFormat="1" applyFont="1" applyFill="1" applyBorder="1" applyAlignment="1">
      <alignment horizontal="center"/>
    </xf>
    <xf numFmtId="165" fontId="13" fillId="4" borderId="23" xfId="0" applyNumberFormat="1" applyFont="1" applyFill="1" applyBorder="1" applyAlignment="1">
      <alignment horizontal="center"/>
    </xf>
    <xf numFmtId="165" fontId="4" fillId="4" borderId="16" xfId="0" applyNumberFormat="1" applyFont="1" applyFill="1" applyBorder="1" applyAlignment="1">
      <alignment horizontal="center" vertical="center"/>
    </xf>
    <xf numFmtId="165" fontId="13" fillId="4" borderId="22" xfId="0" applyNumberFormat="1" applyFont="1" applyFill="1" applyBorder="1" applyAlignment="1">
      <alignment horizontal="center"/>
    </xf>
    <xf numFmtId="0" fontId="13" fillId="0" borderId="16" xfId="0" applyFont="1" applyBorder="1"/>
    <xf numFmtId="165" fontId="13" fillId="3" borderId="22" xfId="0" applyNumberFormat="1" applyFont="1" applyFill="1" applyBorder="1" applyAlignment="1">
      <alignment horizontal="center"/>
    </xf>
    <xf numFmtId="1" fontId="4" fillId="4" borderId="22" xfId="0" applyNumberFormat="1" applyFont="1" applyFill="1" applyBorder="1" applyAlignment="1">
      <alignment horizontal="center"/>
    </xf>
    <xf numFmtId="165" fontId="4" fillId="4" borderId="17" xfId="0" applyNumberFormat="1" applyFont="1" applyFill="1" applyBorder="1" applyAlignment="1">
      <alignment horizontal="center"/>
    </xf>
    <xf numFmtId="0" fontId="4" fillId="4" borderId="15" xfId="0" applyFont="1" applyFill="1" applyBorder="1" applyAlignment="1">
      <alignment horizontal="right"/>
    </xf>
    <xf numFmtId="169" fontId="7" fillId="0" borderId="0" xfId="0" applyNumberFormat="1" applyFont="1" applyAlignment="1">
      <alignment horizontal="right" readingOrder="2"/>
    </xf>
    <xf numFmtId="165" fontId="4" fillId="3" borderId="22" xfId="0" applyNumberFormat="1" applyFont="1" applyFill="1" applyBorder="1" applyAlignment="1">
      <alignment horizontal="center"/>
    </xf>
    <xf numFmtId="165" fontId="4" fillId="3" borderId="23" xfId="0" applyNumberFormat="1" applyFont="1" applyFill="1" applyBorder="1" applyAlignment="1">
      <alignment horizontal="center"/>
    </xf>
    <xf numFmtId="0" fontId="8" fillId="0" borderId="0" xfId="0" applyFont="1" applyAlignment="1">
      <alignment horizontal="right" readingOrder="2"/>
    </xf>
    <xf numFmtId="0" fontId="4" fillId="0" borderId="31" xfId="0" applyFont="1" applyBorder="1" applyAlignment="1">
      <alignment horizontal="center" vertical="center" wrapText="1"/>
    </xf>
    <xf numFmtId="0" fontId="4" fillId="0" borderId="0" xfId="0" applyFont="1" applyAlignment="1">
      <alignment horizontal="center"/>
    </xf>
    <xf numFmtId="165" fontId="13" fillId="0" borderId="22" xfId="0" applyNumberFormat="1" applyFont="1" applyBorder="1" applyAlignment="1">
      <alignment horizontal="center"/>
    </xf>
    <xf numFmtId="165" fontId="13" fillId="0" borderId="23" xfId="0" applyNumberFormat="1" applyFont="1" applyBorder="1" applyAlignment="1">
      <alignment horizontal="center"/>
    </xf>
    <xf numFmtId="165" fontId="4" fillId="0" borderId="22" xfId="0" applyNumberFormat="1" applyFont="1" applyBorder="1" applyAlignment="1">
      <alignment horizontal="center"/>
    </xf>
    <xf numFmtId="0" fontId="4" fillId="0" borderId="22" xfId="0" applyFont="1" applyBorder="1"/>
    <xf numFmtId="165" fontId="4" fillId="0" borderId="23" xfId="0" applyNumberFormat="1" applyFont="1" applyBorder="1" applyAlignment="1">
      <alignment horizontal="center"/>
    </xf>
    <xf numFmtId="1" fontId="4" fillId="0" borderId="22" xfId="0" applyNumberFormat="1" applyFont="1" applyBorder="1" applyAlignment="1">
      <alignment horizontal="center"/>
    </xf>
    <xf numFmtId="0" fontId="13" fillId="0" borderId="22" xfId="0" applyFont="1" applyBorder="1" applyAlignment="1">
      <alignment horizontal="center"/>
    </xf>
    <xf numFmtId="0" fontId="13" fillId="0" borderId="22" xfId="0" applyFont="1" applyBorder="1"/>
    <xf numFmtId="0" fontId="4" fillId="0" borderId="21" xfId="0" applyFont="1" applyBorder="1" applyAlignment="1">
      <alignment horizontal="right"/>
    </xf>
    <xf numFmtId="0" fontId="4" fillId="0" borderId="0" xfId="0" applyFont="1" applyAlignment="1">
      <alignment horizontal="right" indent="1"/>
    </xf>
    <xf numFmtId="0" fontId="0" fillId="0" borderId="5" xfId="0" applyBorder="1"/>
    <xf numFmtId="0" fontId="4" fillId="3" borderId="15" xfId="0" applyFont="1" applyFill="1" applyBorder="1"/>
    <xf numFmtId="0" fontId="13" fillId="3" borderId="0" xfId="0" applyFont="1" applyFill="1" applyAlignment="1">
      <alignment horizontal="center"/>
    </xf>
    <xf numFmtId="0" fontId="13" fillId="0" borderId="48" xfId="0" applyFont="1" applyBorder="1"/>
    <xf numFmtId="0" fontId="13" fillId="0" borderId="89" xfId="0" applyFont="1" applyBorder="1"/>
    <xf numFmtId="0" fontId="13" fillId="0" borderId="43" xfId="0" applyFont="1" applyBorder="1"/>
    <xf numFmtId="164" fontId="4" fillId="0" borderId="86" xfId="0" applyNumberFormat="1" applyFont="1" applyBorder="1" applyAlignment="1">
      <alignment horizontal="center" vertical="center"/>
    </xf>
    <xf numFmtId="0" fontId="4" fillId="0" borderId="88" xfId="0" applyFont="1" applyBorder="1"/>
    <xf numFmtId="0" fontId="5" fillId="2" borderId="11" xfId="0" applyFont="1" applyFill="1" applyBorder="1"/>
    <xf numFmtId="0" fontId="4" fillId="0" borderId="19" xfId="0" applyFont="1" applyBorder="1" applyAlignment="1">
      <alignment horizontal="center" vertical="center"/>
    </xf>
    <xf numFmtId="0" fontId="4" fillId="4" borderId="15" xfId="0" applyFont="1" applyFill="1" applyBorder="1"/>
    <xf numFmtId="0" fontId="4" fillId="0" borderId="16" xfId="0" applyFont="1" applyBorder="1" applyAlignment="1">
      <alignment horizontal="center" vertical="center"/>
    </xf>
    <xf numFmtId="0" fontId="4" fillId="0" borderId="21" xfId="0" applyFont="1" applyBorder="1"/>
    <xf numFmtId="0" fontId="4" fillId="3" borderId="18" xfId="0" applyFont="1" applyFill="1" applyBorder="1"/>
    <xf numFmtId="0" fontId="4" fillId="0" borderId="89" xfId="0" applyFont="1" applyBorder="1"/>
    <xf numFmtId="0" fontId="30" fillId="0" borderId="0" xfId="0" applyFont="1" applyAlignment="1">
      <alignment horizontal="center" readingOrder="2"/>
    </xf>
    <xf numFmtId="0" fontId="4" fillId="0" borderId="87" xfId="0" applyFont="1" applyBorder="1"/>
    <xf numFmtId="165" fontId="13" fillId="0" borderId="17" xfId="0" applyNumberFormat="1" applyFont="1" applyBorder="1" applyAlignment="1">
      <alignment horizontal="center" vertical="center"/>
    </xf>
    <xf numFmtId="0" fontId="4" fillId="0" borderId="86" xfId="0" applyFont="1" applyBorder="1"/>
    <xf numFmtId="164" fontId="13" fillId="4" borderId="16" xfId="0" applyNumberFormat="1" applyFont="1" applyFill="1" applyBorder="1" applyAlignment="1">
      <alignment horizontal="center" vertical="center"/>
    </xf>
    <xf numFmtId="164" fontId="13" fillId="4" borderId="17" xfId="0" applyNumberFormat="1" applyFont="1" applyFill="1" applyBorder="1" applyAlignment="1">
      <alignment horizontal="center" vertical="center"/>
    </xf>
    <xf numFmtId="164" fontId="13" fillId="4" borderId="44" xfId="0" applyNumberFormat="1" applyFont="1" applyFill="1" applyBorder="1" applyAlignment="1">
      <alignment horizontal="center" vertical="center"/>
    </xf>
    <xf numFmtId="164" fontId="13" fillId="0" borderId="16" xfId="0" applyNumberFormat="1" applyFont="1" applyBorder="1" applyAlignment="1">
      <alignment horizontal="center" vertical="center"/>
    </xf>
    <xf numFmtId="164" fontId="13" fillId="0" borderId="86" xfId="0" applyNumberFormat="1" applyFont="1" applyBorder="1" applyAlignment="1">
      <alignment horizontal="center" vertical="center"/>
    </xf>
    <xf numFmtId="0" fontId="13" fillId="0" borderId="88" xfId="0" applyFont="1" applyBorder="1"/>
    <xf numFmtId="164" fontId="4" fillId="0" borderId="44" xfId="0" applyNumberFormat="1" applyFont="1" applyBorder="1" applyAlignment="1">
      <alignment horizontal="center" vertical="center"/>
    </xf>
    <xf numFmtId="164" fontId="4" fillId="0" borderId="85" xfId="0" applyNumberFormat="1" applyFont="1" applyBorder="1" applyAlignment="1">
      <alignment horizontal="center" vertical="center"/>
    </xf>
    <xf numFmtId="0" fontId="1" fillId="0" borderId="22" xfId="0" applyFont="1" applyBorder="1"/>
    <xf numFmtId="165" fontId="13" fillId="0" borderId="23" xfId="0" applyNumberFormat="1" applyFont="1" applyBorder="1" applyAlignment="1">
      <alignment horizontal="center" vertical="center"/>
    </xf>
    <xf numFmtId="164" fontId="13" fillId="0" borderId="17" xfId="0" applyNumberFormat="1" applyFont="1" applyBorder="1" applyAlignment="1">
      <alignment horizontal="center" vertical="center"/>
    </xf>
    <xf numFmtId="0" fontId="1" fillId="0" borderId="60" xfId="0" applyFont="1" applyBorder="1"/>
    <xf numFmtId="0" fontId="1" fillId="0" borderId="86" xfId="0" applyFont="1" applyBorder="1"/>
    <xf numFmtId="164" fontId="13" fillId="0" borderId="45" xfId="0" applyNumberFormat="1" applyFont="1" applyBorder="1" applyAlignment="1">
      <alignment horizontal="center" vertical="center"/>
    </xf>
    <xf numFmtId="164" fontId="13" fillId="3" borderId="16" xfId="0" applyNumberFormat="1" applyFont="1" applyFill="1" applyBorder="1" applyAlignment="1">
      <alignment horizontal="center" vertical="center"/>
    </xf>
    <xf numFmtId="0" fontId="1" fillId="3" borderId="19" xfId="0" applyFont="1" applyFill="1" applyBorder="1"/>
    <xf numFmtId="164" fontId="13" fillId="3" borderId="20" xfId="0" applyNumberFormat="1" applyFont="1" applyFill="1" applyBorder="1" applyAlignment="1">
      <alignment horizontal="center" vertical="center"/>
    </xf>
    <xf numFmtId="164" fontId="4" fillId="0" borderId="92" xfId="0" applyNumberFormat="1" applyFont="1" applyBorder="1" applyAlignment="1">
      <alignment horizontal="center" vertical="center"/>
    </xf>
    <xf numFmtId="164" fontId="13" fillId="0" borderId="23" xfId="0" applyNumberFormat="1" applyFont="1" applyBorder="1" applyAlignment="1">
      <alignment horizontal="center" vertical="center"/>
    </xf>
    <xf numFmtId="164" fontId="13" fillId="3" borderId="17" xfId="0" applyNumberFormat="1" applyFont="1" applyFill="1" applyBorder="1" applyAlignment="1">
      <alignment horizontal="center" vertical="center"/>
    </xf>
    <xf numFmtId="0" fontId="13" fillId="0" borderId="21" xfId="0" applyFont="1" applyBorder="1" applyAlignment="1">
      <alignment horizontal="right"/>
    </xf>
    <xf numFmtId="164" fontId="4" fillId="0" borderId="35" xfId="0" applyNumberFormat="1" applyFont="1" applyBorder="1" applyAlignment="1">
      <alignment horizontal="center" vertical="center"/>
    </xf>
    <xf numFmtId="0" fontId="13" fillId="0" borderId="34" xfId="0" applyFont="1" applyBorder="1"/>
    <xf numFmtId="164" fontId="13" fillId="0" borderId="105" xfId="0" applyNumberFormat="1" applyFont="1" applyBorder="1" applyAlignment="1">
      <alignment horizontal="center" vertical="center"/>
    </xf>
    <xf numFmtId="0" fontId="1" fillId="0" borderId="105" xfId="0" applyFont="1" applyBorder="1"/>
    <xf numFmtId="164" fontId="13" fillId="0" borderId="106" xfId="0" applyNumberFormat="1" applyFont="1" applyBorder="1" applyAlignment="1">
      <alignment horizontal="center" vertical="center"/>
    </xf>
    <xf numFmtId="0" fontId="13" fillId="0" borderId="109" xfId="0" applyFont="1" applyBorder="1"/>
    <xf numFmtId="0" fontId="13" fillId="0" borderId="21" xfId="0" applyFont="1" applyBorder="1"/>
    <xf numFmtId="0" fontId="13" fillId="0" borderId="122" xfId="0" applyFont="1" applyBorder="1"/>
    <xf numFmtId="164" fontId="13" fillId="0" borderId="119" xfId="0" applyNumberFormat="1" applyFont="1" applyBorder="1" applyAlignment="1">
      <alignment horizontal="center" vertical="center"/>
    </xf>
    <xf numFmtId="0" fontId="1" fillId="0" borderId="119" xfId="0" applyFont="1" applyBorder="1"/>
    <xf numFmtId="0" fontId="21" fillId="0" borderId="0" xfId="0" applyFont="1"/>
    <xf numFmtId="165" fontId="0" fillId="0" borderId="0" xfId="0" applyNumberFormat="1"/>
    <xf numFmtId="0" fontId="7" fillId="0" borderId="12" xfId="0" applyFont="1" applyBorder="1" applyAlignment="1">
      <alignment horizontal="right"/>
    </xf>
    <xf numFmtId="165" fontId="4" fillId="0" borderId="17" xfId="0" applyNumberFormat="1" applyFont="1" applyBorder="1" applyAlignment="1">
      <alignment horizontal="center" vertical="center"/>
    </xf>
    <xf numFmtId="165" fontId="4" fillId="3" borderId="16" xfId="0" applyNumberFormat="1" applyFont="1" applyFill="1" applyBorder="1" applyAlignment="1">
      <alignment horizontal="center" vertical="center"/>
    </xf>
    <xf numFmtId="166" fontId="4" fillId="3" borderId="19" xfId="0" applyNumberFormat="1" applyFont="1" applyFill="1" applyBorder="1" applyAlignment="1">
      <alignment horizontal="center" vertical="center"/>
    </xf>
    <xf numFmtId="167" fontId="4" fillId="3" borderId="20" xfId="0" applyNumberFormat="1" applyFont="1" applyFill="1" applyBorder="1" applyAlignment="1">
      <alignment horizontal="center" vertical="center"/>
    </xf>
    <xf numFmtId="165" fontId="4" fillId="3" borderId="17" xfId="0" applyNumberFormat="1" applyFont="1" applyFill="1" applyBorder="1" applyAlignment="1">
      <alignment horizontal="center" vertical="center"/>
    </xf>
    <xf numFmtId="166" fontId="4" fillId="0" borderId="16" xfId="0" applyNumberFormat="1" applyFont="1" applyBorder="1" applyAlignment="1">
      <alignment horizontal="center" vertical="center"/>
    </xf>
    <xf numFmtId="166" fontId="4" fillId="0" borderId="17" xfId="0" applyNumberFormat="1" applyFont="1" applyBorder="1" applyAlignment="1">
      <alignment horizontal="center" vertical="center"/>
    </xf>
    <xf numFmtId="166" fontId="4" fillId="3" borderId="20" xfId="0" applyNumberFormat="1" applyFont="1" applyFill="1" applyBorder="1" applyAlignment="1">
      <alignment horizontal="center" vertical="center"/>
    </xf>
    <xf numFmtId="166" fontId="4" fillId="3" borderId="16" xfId="0" applyNumberFormat="1" applyFont="1" applyFill="1" applyBorder="1" applyAlignment="1">
      <alignment horizontal="center" vertical="center"/>
    </xf>
    <xf numFmtId="166" fontId="4" fillId="3" borderId="17" xfId="0" applyNumberFormat="1" applyFont="1" applyFill="1" applyBorder="1" applyAlignment="1">
      <alignment horizontal="center" vertical="center"/>
    </xf>
    <xf numFmtId="0" fontId="1" fillId="3" borderId="18" xfId="0" applyFont="1" applyFill="1" applyBorder="1"/>
    <xf numFmtId="1" fontId="4" fillId="4" borderId="16"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0" fontId="4" fillId="0" borderId="33" xfId="0" applyFont="1" applyBorder="1" applyAlignment="1">
      <alignment horizontal="center" vertical="center" wrapText="1"/>
    </xf>
    <xf numFmtId="164" fontId="4" fillId="3" borderId="16" xfId="0" applyNumberFormat="1" applyFont="1" applyFill="1" applyBorder="1" applyAlignment="1">
      <alignment horizontal="center" vertical="center"/>
    </xf>
    <xf numFmtId="166" fontId="4" fillId="4" borderId="16" xfId="0" applyNumberFormat="1" applyFont="1" applyFill="1" applyBorder="1" applyAlignment="1">
      <alignment horizontal="center" vertical="center"/>
    </xf>
    <xf numFmtId="165" fontId="4" fillId="4" borderId="22" xfId="0" applyNumberFormat="1" applyFont="1" applyFill="1" applyBorder="1" applyAlignment="1">
      <alignment horizontal="center" vertical="center"/>
    </xf>
    <xf numFmtId="164" fontId="4" fillId="4" borderId="44" xfId="0" applyNumberFormat="1" applyFont="1" applyFill="1" applyBorder="1" applyAlignment="1">
      <alignment horizontal="center" vertical="center"/>
    </xf>
    <xf numFmtId="167" fontId="4" fillId="4" borderId="44" xfId="0" applyNumberFormat="1" applyFont="1" applyFill="1" applyBorder="1" applyAlignment="1">
      <alignment horizontal="center" vertical="center"/>
    </xf>
    <xf numFmtId="167" fontId="4" fillId="4" borderId="45" xfId="0" applyNumberFormat="1" applyFont="1" applyFill="1" applyBorder="1" applyAlignment="1">
      <alignment horizontal="center" vertical="center"/>
    </xf>
    <xf numFmtId="166" fontId="4" fillId="4" borderId="44" xfId="0" applyNumberFormat="1" applyFont="1" applyFill="1" applyBorder="1" applyAlignment="1">
      <alignment horizontal="center" vertical="center"/>
    </xf>
    <xf numFmtId="166" fontId="4" fillId="4" borderId="45" xfId="0" applyNumberFormat="1" applyFont="1" applyFill="1" applyBorder="1" applyAlignment="1">
      <alignment horizontal="center" vertical="center"/>
    </xf>
    <xf numFmtId="165" fontId="4" fillId="4" borderId="44" xfId="0" applyNumberFormat="1" applyFont="1" applyFill="1" applyBorder="1" applyAlignment="1">
      <alignment horizontal="center" vertical="center"/>
    </xf>
    <xf numFmtId="0" fontId="0" fillId="0" borderId="70" xfId="0" applyBorder="1"/>
    <xf numFmtId="1" fontId="4" fillId="4" borderId="69" xfId="0" applyNumberFormat="1" applyFont="1" applyFill="1" applyBorder="1" applyAlignment="1">
      <alignment horizontal="center" vertical="center"/>
    </xf>
    <xf numFmtId="0" fontId="7" fillId="0" borderId="2" xfId="0" applyFont="1" applyBorder="1" applyAlignment="1">
      <alignment horizontal="right"/>
    </xf>
    <xf numFmtId="0" fontId="0" fillId="4" borderId="0" xfId="0" applyFill="1"/>
    <xf numFmtId="165" fontId="0" fillId="4" borderId="0" xfId="0" applyNumberFormat="1" applyFill="1"/>
    <xf numFmtId="174" fontId="21" fillId="5" borderId="0" xfId="0" applyNumberFormat="1" applyFont="1" applyFill="1"/>
    <xf numFmtId="173" fontId="36" fillId="6" borderId="0" xfId="0" applyNumberFormat="1" applyFont="1" applyFill="1"/>
    <xf numFmtId="173" fontId="0" fillId="0" borderId="0" xfId="0" applyNumberFormat="1"/>
    <xf numFmtId="0" fontId="7" fillId="0" borderId="0" xfId="0" applyFont="1" applyAlignment="1">
      <alignment horizontal="center" readingOrder="2"/>
    </xf>
    <xf numFmtId="0" fontId="38" fillId="0" borderId="0" xfId="0" applyFont="1"/>
    <xf numFmtId="0" fontId="39" fillId="0" borderId="0" xfId="0" applyFont="1"/>
    <xf numFmtId="0" fontId="4" fillId="0" borderId="34" xfId="0" applyFont="1" applyBorder="1"/>
    <xf numFmtId="165" fontId="4" fillId="0" borderId="0" xfId="0" applyNumberFormat="1" applyFont="1" applyAlignment="1">
      <alignment horizontal="center" vertical="center"/>
    </xf>
    <xf numFmtId="1" fontId="4" fillId="0" borderId="69" xfId="0" applyNumberFormat="1" applyFont="1" applyBorder="1" applyAlignment="1">
      <alignment horizontal="center" vertical="center"/>
    </xf>
    <xf numFmtId="1" fontId="4" fillId="0" borderId="22" xfId="0" applyNumberFormat="1" applyFont="1" applyBorder="1" applyAlignment="1">
      <alignment horizontal="center" vertical="center"/>
    </xf>
    <xf numFmtId="165" fontId="4" fillId="0" borderId="22" xfId="0" applyNumberFormat="1" applyFont="1" applyBorder="1" applyAlignment="1">
      <alignment horizontal="center" vertical="center"/>
    </xf>
    <xf numFmtId="167" fontId="4" fillId="0" borderId="0" xfId="0" applyNumberFormat="1" applyFont="1" applyAlignment="1">
      <alignment horizontal="center" vertical="center"/>
    </xf>
    <xf numFmtId="0" fontId="4" fillId="0" borderId="35" xfId="0" applyFont="1" applyBorder="1" applyAlignment="1">
      <alignment horizontal="center" vertical="center" wrapText="1"/>
    </xf>
    <xf numFmtId="165" fontId="4" fillId="0" borderId="35" xfId="0" applyNumberFormat="1" applyFont="1" applyBorder="1" applyAlignment="1">
      <alignment horizontal="center" vertical="center" wrapText="1"/>
    </xf>
    <xf numFmtId="165" fontId="6" fillId="0" borderId="35" xfId="0" applyNumberFormat="1" applyFont="1" applyBorder="1" applyAlignment="1">
      <alignment horizontal="center" vertical="center" wrapText="1"/>
    </xf>
    <xf numFmtId="167" fontId="4" fillId="4" borderId="0" xfId="0" applyNumberFormat="1" applyFont="1" applyFill="1" applyAlignment="1">
      <alignment horizontal="center" vertical="center"/>
    </xf>
    <xf numFmtId="166" fontId="4" fillId="4" borderId="0" xfId="0" applyNumberFormat="1" applyFont="1" applyFill="1" applyAlignment="1">
      <alignment horizontal="center" vertical="center"/>
    </xf>
    <xf numFmtId="165" fontId="4" fillId="0" borderId="23" xfId="0" applyNumberFormat="1" applyFont="1" applyBorder="1" applyAlignment="1">
      <alignment horizontal="center" vertical="center"/>
    </xf>
    <xf numFmtId="0" fontId="37" fillId="0" borderId="0" xfId="0" applyFont="1"/>
    <xf numFmtId="0" fontId="37" fillId="0" borderId="0" xfId="0" applyFont="1" applyAlignment="1">
      <alignment horizontal="fill" wrapText="1" readingOrder="2"/>
    </xf>
    <xf numFmtId="0" fontId="0" fillId="0" borderId="4" xfId="0" applyBorder="1"/>
    <xf numFmtId="166" fontId="4" fillId="0" borderId="86" xfId="0" applyNumberFormat="1" applyFont="1" applyBorder="1" applyAlignment="1">
      <alignment horizontal="center" vertical="center"/>
    </xf>
    <xf numFmtId="166" fontId="4" fillId="0" borderId="85" xfId="0" applyNumberFormat="1" applyFont="1" applyBorder="1" applyAlignment="1">
      <alignment horizontal="center" vertical="center"/>
    </xf>
    <xf numFmtId="1" fontId="0" fillId="0" borderId="0" xfId="0" applyNumberFormat="1"/>
    <xf numFmtId="0" fontId="4" fillId="0" borderId="12" xfId="0" applyFont="1" applyBorder="1"/>
    <xf numFmtId="0" fontId="0" fillId="0" borderId="12" xfId="0" applyBorder="1"/>
    <xf numFmtId="0" fontId="4" fillId="0" borderId="33" xfId="0" applyFont="1" applyBorder="1" applyAlignment="1">
      <alignment horizontal="center" vertical="center"/>
    </xf>
    <xf numFmtId="0" fontId="4" fillId="4" borderId="21" xfId="0" applyFont="1" applyFill="1" applyBorder="1"/>
    <xf numFmtId="1" fontId="4" fillId="0" borderId="50" xfId="0" applyNumberFormat="1" applyFont="1" applyBorder="1" applyAlignment="1">
      <alignment horizontal="center" vertical="center"/>
    </xf>
    <xf numFmtId="1" fontId="4" fillId="0" borderId="51" xfId="0" applyNumberFormat="1" applyFont="1" applyBorder="1" applyAlignment="1">
      <alignment horizontal="center" vertical="center"/>
    </xf>
    <xf numFmtId="0" fontId="4" fillId="4" borderId="43" xfId="0" applyFont="1" applyFill="1" applyBorder="1"/>
    <xf numFmtId="165" fontId="7" fillId="0" borderId="0" xfId="0" applyNumberFormat="1" applyFont="1" applyAlignment="1">
      <alignment horizontal="right" readingOrder="2"/>
    </xf>
    <xf numFmtId="0" fontId="4" fillId="0" borderId="43" xfId="0" applyFont="1" applyBorder="1"/>
    <xf numFmtId="0" fontId="7" fillId="0" borderId="13" xfId="0" applyFont="1" applyBorder="1"/>
    <xf numFmtId="0" fontId="1" fillId="0" borderId="0" xfId="0" applyFont="1" applyAlignment="1">
      <alignment horizontal="center" vertical="center"/>
    </xf>
    <xf numFmtId="0" fontId="30" fillId="0" borderId="0" xfId="0" applyFont="1" applyAlignment="1">
      <alignment horizontal="center" vertical="center"/>
    </xf>
    <xf numFmtId="1" fontId="7" fillId="0" borderId="0" xfId="0" applyNumberFormat="1" applyFont="1" applyAlignment="1">
      <alignment horizontal="right" readingOrder="2"/>
    </xf>
    <xf numFmtId="0" fontId="4" fillId="0" borderId="47" xfId="0" applyFont="1" applyBorder="1"/>
    <xf numFmtId="164" fontId="13" fillId="4" borderId="45" xfId="0" applyNumberFormat="1" applyFont="1" applyFill="1" applyBorder="1" applyAlignment="1">
      <alignment horizontal="center" vertical="center"/>
    </xf>
    <xf numFmtId="165" fontId="4" fillId="0" borderId="86" xfId="0" applyNumberFormat="1" applyFont="1" applyBorder="1" applyAlignment="1">
      <alignment horizontal="center" vertical="center"/>
    </xf>
    <xf numFmtId="175" fontId="0" fillId="0" borderId="0" xfId="6" applyNumberFormat="1" applyFont="1"/>
    <xf numFmtId="175" fontId="7" fillId="0" borderId="0" xfId="6" applyNumberFormat="1" applyFont="1" applyAlignment="1">
      <alignment horizontal="right" readingOrder="2"/>
    </xf>
    <xf numFmtId="0" fontId="41" fillId="0" borderId="32" xfId="0" applyFont="1" applyBorder="1" applyAlignment="1">
      <alignment horizontal="center" vertical="center"/>
    </xf>
    <xf numFmtId="0" fontId="4" fillId="0" borderId="109" xfId="0" applyFont="1" applyBorder="1"/>
    <xf numFmtId="164" fontId="15" fillId="0" borderId="117" xfId="0" applyNumberFormat="1" applyFont="1" applyBorder="1" applyAlignment="1">
      <alignment horizontal="center" vertical="center"/>
    </xf>
    <xf numFmtId="0" fontId="0" fillId="0" borderId="117" xfId="0" applyBorder="1"/>
    <xf numFmtId="0" fontId="2" fillId="2" borderId="7" xfId="0" applyFont="1" applyFill="1" applyBorder="1"/>
    <xf numFmtId="0" fontId="4" fillId="2" borderId="7" xfId="0" applyFont="1" applyFill="1" applyBorder="1"/>
    <xf numFmtId="0" fontId="0" fillId="0" borderId="7" xfId="0" applyBorder="1"/>
    <xf numFmtId="3" fontId="0" fillId="0" borderId="7" xfId="0" applyNumberFormat="1" applyBorder="1"/>
    <xf numFmtId="0" fontId="4" fillId="2" borderId="118" xfId="0" applyFont="1" applyFill="1" applyBorder="1"/>
    <xf numFmtId="165" fontId="0" fillId="0" borderId="5" xfId="0" applyNumberFormat="1" applyBorder="1"/>
    <xf numFmtId="0" fontId="0" fillId="4" borderId="7" xfId="0" applyFill="1" applyBorder="1"/>
    <xf numFmtId="165" fontId="0" fillId="4" borderId="7" xfId="0" applyNumberFormat="1" applyFill="1" applyBorder="1"/>
    <xf numFmtId="3" fontId="0" fillId="4" borderId="7" xfId="0" applyNumberFormat="1" applyFill="1" applyBorder="1"/>
    <xf numFmtId="165" fontId="4" fillId="0" borderId="36" xfId="0" applyNumberFormat="1" applyFont="1" applyBorder="1" applyAlignment="1">
      <alignment horizontal="center" vertical="center" wrapText="1"/>
    </xf>
    <xf numFmtId="0" fontId="4" fillId="0" borderId="34" xfId="0" applyFont="1" applyBorder="1" applyAlignment="1">
      <alignment horizontal="right"/>
    </xf>
    <xf numFmtId="0" fontId="0" fillId="7" borderId="0" xfId="0" applyFill="1"/>
    <xf numFmtId="165" fontId="0" fillId="8" borderId="0" xfId="0" applyNumberFormat="1" applyFill="1"/>
    <xf numFmtId="0" fontId="4" fillId="3" borderId="43" xfId="0" applyFont="1" applyFill="1" applyBorder="1"/>
    <xf numFmtId="166" fontId="4" fillId="3" borderId="44" xfId="0" applyNumberFormat="1" applyFont="1" applyFill="1" applyBorder="1" applyAlignment="1">
      <alignment horizontal="center" vertical="center"/>
    </xf>
    <xf numFmtId="166" fontId="4" fillId="3" borderId="45" xfId="0" applyNumberFormat="1" applyFont="1" applyFill="1" applyBorder="1" applyAlignment="1">
      <alignment horizontal="center" vertical="center"/>
    </xf>
    <xf numFmtId="0" fontId="13" fillId="0" borderId="22" xfId="0" applyFont="1" applyBorder="1" applyAlignment="1">
      <alignment horizontal="center" vertical="center"/>
    </xf>
    <xf numFmtId="0" fontId="45" fillId="0" borderId="0" xfId="0" applyFont="1"/>
    <xf numFmtId="0" fontId="45" fillId="0" borderId="0" xfId="0" applyFont="1" applyAlignment="1">
      <alignment wrapText="1"/>
    </xf>
    <xf numFmtId="0" fontId="13" fillId="4" borderId="22"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21" xfId="0" applyFont="1" applyFill="1" applyBorder="1"/>
    <xf numFmtId="0" fontId="13" fillId="4" borderId="43" xfId="0" applyFont="1" applyFill="1" applyBorder="1"/>
    <xf numFmtId="0" fontId="13" fillId="4" borderId="44" xfId="0" applyFont="1" applyFill="1" applyBorder="1" applyAlignment="1">
      <alignment horizontal="center" vertical="center"/>
    </xf>
    <xf numFmtId="0" fontId="13" fillId="0" borderId="16" xfId="0" applyFont="1" applyBorder="1" applyAlignment="1">
      <alignment horizontal="center" vertical="center"/>
    </xf>
    <xf numFmtId="0" fontId="13" fillId="0" borderId="86" xfId="0" applyFont="1" applyBorder="1" applyAlignment="1">
      <alignment horizontal="center" vertical="center"/>
    </xf>
    <xf numFmtId="0" fontId="13" fillId="4" borderId="15" xfId="0" applyFont="1" applyFill="1" applyBorder="1"/>
    <xf numFmtId="0" fontId="13" fillId="4" borderId="17" xfId="0" applyFont="1" applyFill="1" applyBorder="1" applyAlignment="1">
      <alignment horizontal="center" vertical="center"/>
    </xf>
    <xf numFmtId="0" fontId="47" fillId="4" borderId="16" xfId="0" applyFont="1" applyFill="1" applyBorder="1" applyAlignment="1">
      <alignment horizontal="center" vertical="center"/>
    </xf>
    <xf numFmtId="0" fontId="47" fillId="4" borderId="22" xfId="0" applyFont="1" applyFill="1" applyBorder="1" applyAlignment="1">
      <alignment horizontal="center" vertical="center"/>
    </xf>
    <xf numFmtId="0" fontId="47" fillId="4" borderId="23" xfId="0" applyFont="1" applyFill="1" applyBorder="1" applyAlignment="1">
      <alignment horizontal="center" vertical="center"/>
    </xf>
    <xf numFmtId="0" fontId="47" fillId="0" borderId="16" xfId="0" applyFont="1" applyBorder="1" applyAlignment="1">
      <alignment horizontal="center" vertical="center"/>
    </xf>
    <xf numFmtId="0" fontId="47" fillId="0" borderId="17" xfId="0" applyFont="1" applyBorder="1" applyAlignment="1">
      <alignment horizontal="center" vertical="center"/>
    </xf>
    <xf numFmtId="0" fontId="13" fillId="0" borderId="17" xfId="0" applyFont="1" applyBorder="1" applyAlignment="1">
      <alignment horizontal="center" vertical="center"/>
    </xf>
    <xf numFmtId="0" fontId="47" fillId="0" borderId="23" xfId="0" applyFont="1" applyBorder="1" applyAlignment="1">
      <alignment horizontal="center" vertical="center"/>
    </xf>
    <xf numFmtId="0" fontId="47" fillId="0" borderId="22" xfId="0" applyFont="1" applyBorder="1" applyAlignment="1">
      <alignment horizontal="center" vertical="center"/>
    </xf>
    <xf numFmtId="0" fontId="47" fillId="3" borderId="16" xfId="0" applyFont="1" applyFill="1" applyBorder="1" applyAlignment="1">
      <alignment horizontal="center" vertical="center"/>
    </xf>
    <xf numFmtId="0" fontId="47" fillId="3" borderId="22" xfId="0" applyFont="1" applyFill="1" applyBorder="1" applyAlignment="1">
      <alignment horizontal="center" vertical="center"/>
    </xf>
    <xf numFmtId="0" fontId="47" fillId="3" borderId="23" xfId="0" applyFont="1" applyFill="1" applyBorder="1" applyAlignment="1">
      <alignment horizontal="center" vertical="center"/>
    </xf>
    <xf numFmtId="0" fontId="13" fillId="0" borderId="12" xfId="0" applyFont="1" applyBorder="1"/>
    <xf numFmtId="0" fontId="13" fillId="0" borderId="13" xfId="0" applyFont="1" applyBorder="1"/>
    <xf numFmtId="0" fontId="33" fillId="0" borderId="13" xfId="0" applyFont="1" applyBorder="1"/>
    <xf numFmtId="0" fontId="13" fillId="0" borderId="14" xfId="0" applyFont="1" applyBorder="1"/>
    <xf numFmtId="0" fontId="13" fillId="0" borderId="23" xfId="0" applyFont="1" applyBorder="1" applyAlignment="1">
      <alignment horizontal="center" vertical="center"/>
    </xf>
    <xf numFmtId="0" fontId="13" fillId="0" borderId="44" xfId="0" applyFont="1" applyBorder="1" applyAlignment="1">
      <alignment horizontal="center" vertical="center"/>
    </xf>
    <xf numFmtId="0" fontId="13" fillId="0" borderId="85" xfId="0" applyFont="1" applyBorder="1" applyAlignment="1">
      <alignment horizontal="center" vertical="center"/>
    </xf>
    <xf numFmtId="0" fontId="47" fillId="0" borderId="90" xfId="0" applyFont="1" applyBorder="1" applyAlignment="1">
      <alignment horizontal="center" vertical="center"/>
    </xf>
    <xf numFmtId="0" fontId="13" fillId="0" borderId="45" xfId="0" applyFont="1" applyBorder="1" applyAlignment="1">
      <alignment horizontal="center" vertical="center"/>
    </xf>
    <xf numFmtId="0" fontId="13" fillId="0" borderId="32" xfId="0" applyFont="1" applyBorder="1" applyAlignment="1">
      <alignment horizontal="center" vertical="center"/>
    </xf>
    <xf numFmtId="0" fontId="33" fillId="0" borderId="12" xfId="0" applyFont="1" applyBorder="1" applyAlignment="1">
      <alignment horizontal="right"/>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07" xfId="0" applyFont="1" applyBorder="1" applyAlignment="1">
      <alignment horizontal="center" vertical="center"/>
    </xf>
    <xf numFmtId="0" fontId="13" fillId="0" borderId="120" xfId="0" applyFont="1" applyBorder="1" applyAlignment="1">
      <alignment horizontal="center" vertical="center"/>
    </xf>
    <xf numFmtId="167" fontId="4" fillId="4" borderId="128" xfId="0" applyNumberFormat="1" applyFont="1" applyFill="1" applyBorder="1" applyAlignment="1">
      <alignment horizontal="center" vertical="center"/>
    </xf>
    <xf numFmtId="167" fontId="4" fillId="0" borderId="131" xfId="0" applyNumberFormat="1" applyFont="1" applyBorder="1" applyAlignment="1">
      <alignment horizontal="center" vertical="center"/>
    </xf>
    <xf numFmtId="1" fontId="4" fillId="0" borderId="130" xfId="0" applyNumberFormat="1" applyFont="1" applyBorder="1" applyAlignment="1">
      <alignment horizontal="center" vertical="center"/>
    </xf>
    <xf numFmtId="0" fontId="4" fillId="3" borderId="71" xfId="0" applyFont="1" applyFill="1" applyBorder="1"/>
    <xf numFmtId="0" fontId="0" fillId="0" borderId="133" xfId="0" applyBorder="1"/>
    <xf numFmtId="0" fontId="4" fillId="4" borderId="88" xfId="0" applyFont="1" applyFill="1" applyBorder="1"/>
    <xf numFmtId="0" fontId="47" fillId="4" borderId="17" xfId="0" applyFont="1" applyFill="1" applyBorder="1" applyAlignment="1">
      <alignment horizontal="center" vertical="center"/>
    </xf>
    <xf numFmtId="0" fontId="13" fillId="4" borderId="45" xfId="0" applyFont="1" applyFill="1" applyBorder="1" applyAlignment="1">
      <alignment horizontal="center" vertical="center"/>
    </xf>
    <xf numFmtId="0" fontId="13" fillId="4" borderId="22" xfId="0" applyFont="1" applyFill="1" applyBorder="1" applyAlignment="1">
      <alignment horizontal="center"/>
    </xf>
    <xf numFmtId="0" fontId="13" fillId="4" borderId="22" xfId="0" applyFont="1" applyFill="1" applyBorder="1"/>
    <xf numFmtId="0" fontId="1" fillId="4" borderId="22" xfId="0" applyFont="1" applyFill="1" applyBorder="1"/>
    <xf numFmtId="165" fontId="13" fillId="4" borderId="90" xfId="0" applyNumberFormat="1" applyFont="1" applyFill="1" applyBorder="1" applyAlignment="1">
      <alignment horizontal="center" vertical="center"/>
    </xf>
    <xf numFmtId="0" fontId="1" fillId="4" borderId="44" xfId="0" applyFont="1" applyFill="1" applyBorder="1"/>
    <xf numFmtId="0" fontId="1" fillId="0" borderId="5" xfId="0" applyFont="1" applyBorder="1"/>
    <xf numFmtId="0" fontId="4" fillId="0" borderId="0" xfId="0" applyFont="1"/>
    <xf numFmtId="165" fontId="4" fillId="0" borderId="16" xfId="0" applyNumberFormat="1" applyFont="1" applyBorder="1" applyAlignment="1">
      <alignment horizontal="center" vertical="center"/>
    </xf>
    <xf numFmtId="0" fontId="4" fillId="0" borderId="15" xfId="0" applyFont="1" applyBorder="1"/>
    <xf numFmtId="0" fontId="4" fillId="0" borderId="18" xfId="0" applyFont="1" applyBorder="1"/>
    <xf numFmtId="165" fontId="4" fillId="0" borderId="19" xfId="0" applyNumberFormat="1" applyFont="1" applyBorder="1" applyAlignment="1">
      <alignment horizontal="center" vertical="center"/>
    </xf>
    <xf numFmtId="0" fontId="1" fillId="0" borderId="15" xfId="0" applyFont="1" applyBorder="1"/>
    <xf numFmtId="1" fontId="4" fillId="0" borderId="16" xfId="0" applyNumberFormat="1" applyFont="1" applyBorder="1" applyAlignment="1">
      <alignment horizontal="center" vertical="center"/>
    </xf>
    <xf numFmtId="0" fontId="1" fillId="0" borderId="0" xfId="0" applyFont="1" applyAlignment="1">
      <alignment horizontal="center"/>
    </xf>
    <xf numFmtId="1" fontId="1" fillId="0" borderId="0" xfId="0" applyNumberFormat="1" applyFont="1"/>
    <xf numFmtId="164" fontId="13" fillId="0" borderId="44" xfId="0" applyNumberFormat="1" applyFont="1" applyBorder="1" applyAlignment="1">
      <alignment horizontal="center" vertical="center"/>
    </xf>
    <xf numFmtId="0" fontId="1" fillId="0" borderId="21" xfId="0" applyFont="1" applyBorder="1"/>
    <xf numFmtId="164" fontId="13" fillId="3" borderId="19" xfId="0" applyNumberFormat="1" applyFont="1" applyFill="1" applyBorder="1" applyAlignment="1">
      <alignment horizontal="center" vertical="center"/>
    </xf>
    <xf numFmtId="167" fontId="4" fillId="0" borderId="137" xfId="0" applyNumberFormat="1" applyFont="1" applyBorder="1" applyAlignment="1">
      <alignment horizontal="center" vertical="center"/>
    </xf>
    <xf numFmtId="0" fontId="31" fillId="0" borderId="0" xfId="0" applyFont="1" applyAlignment="1">
      <alignment horizontal="center" vertical="center" wrapText="1" readingOrder="2"/>
    </xf>
    <xf numFmtId="0" fontId="6" fillId="0" borderId="33" xfId="0" applyFont="1" applyBorder="1" applyAlignment="1">
      <alignment horizontal="center" vertical="center"/>
    </xf>
    <xf numFmtId="4" fontId="0" fillId="0" borderId="0" xfId="0" applyNumberFormat="1"/>
    <xf numFmtId="178" fontId="0" fillId="0" borderId="0" xfId="0" applyNumberFormat="1"/>
    <xf numFmtId="179" fontId="0" fillId="0" borderId="0" xfId="0" applyNumberFormat="1"/>
    <xf numFmtId="1" fontId="4" fillId="0" borderId="106" xfId="0" applyNumberFormat="1" applyFont="1" applyBorder="1" applyAlignment="1">
      <alignment horizontal="center"/>
    </xf>
    <xf numFmtId="1" fontId="4" fillId="4" borderId="36" xfId="0" applyNumberFormat="1" applyFont="1" applyFill="1" applyBorder="1" applyAlignment="1">
      <alignment horizontal="center"/>
    </xf>
    <xf numFmtId="1" fontId="4" fillId="3" borderId="20" xfId="0" applyNumberFormat="1" applyFont="1" applyFill="1" applyBorder="1" applyAlignment="1">
      <alignment horizontal="center"/>
    </xf>
    <xf numFmtId="0" fontId="5" fillId="2" borderId="33" xfId="0" applyFont="1" applyFill="1" applyBorder="1"/>
    <xf numFmtId="0" fontId="4" fillId="0" borderId="52" xfId="0" applyFont="1" applyBorder="1" applyAlignment="1">
      <alignment horizontal="center" readingOrder="2"/>
    </xf>
    <xf numFmtId="180" fontId="0" fillId="0" borderId="0" xfId="0" applyNumberFormat="1"/>
    <xf numFmtId="3" fontId="7" fillId="0" borderId="0" xfId="0" applyNumberFormat="1" applyFont="1" applyAlignment="1">
      <alignment horizontal="right" wrapText="1" readingOrder="2"/>
    </xf>
    <xf numFmtId="178" fontId="7" fillId="0" borderId="0" xfId="0" applyNumberFormat="1" applyFont="1" applyAlignment="1">
      <alignment horizontal="right" wrapText="1" readingOrder="2"/>
    </xf>
    <xf numFmtId="4" fontId="7" fillId="0" borderId="0" xfId="0" applyNumberFormat="1" applyFont="1" applyAlignment="1">
      <alignment horizontal="right" wrapText="1" readingOrder="2"/>
    </xf>
    <xf numFmtId="3" fontId="0" fillId="0" borderId="0" xfId="0" applyNumberFormat="1"/>
    <xf numFmtId="4" fontId="7" fillId="0" borderId="0" xfId="0" applyNumberFormat="1" applyFont="1"/>
    <xf numFmtId="3" fontId="7" fillId="0" borderId="0" xfId="0" applyNumberFormat="1" applyFont="1"/>
    <xf numFmtId="0" fontId="4" fillId="0" borderId="95" xfId="1" applyFont="1" applyBorder="1"/>
    <xf numFmtId="0" fontId="4" fillId="0" borderId="129" xfId="1" applyFont="1" applyBorder="1"/>
    <xf numFmtId="0" fontId="4" fillId="0" borderId="4" xfId="1" applyFont="1" applyBorder="1"/>
    <xf numFmtId="0" fontId="13" fillId="0" borderId="102" xfId="0" applyFont="1" applyBorder="1"/>
    <xf numFmtId="0" fontId="4" fillId="0" borderId="47" xfId="1" applyFont="1" applyBorder="1"/>
    <xf numFmtId="0" fontId="13" fillId="0" borderId="56" xfId="0" applyFont="1" applyBorder="1"/>
    <xf numFmtId="166" fontId="4" fillId="3" borderId="141" xfId="0" applyNumberFormat="1" applyFont="1" applyFill="1" applyBorder="1" applyAlignment="1">
      <alignment horizontal="center" vertical="center"/>
    </xf>
    <xf numFmtId="167" fontId="4" fillId="3" borderId="22" xfId="0" applyNumberFormat="1" applyFont="1" applyFill="1" applyBorder="1" applyAlignment="1">
      <alignment horizontal="center" vertical="center"/>
    </xf>
    <xf numFmtId="166" fontId="4" fillId="3" borderId="23" xfId="0" applyNumberFormat="1" applyFont="1" applyFill="1" applyBorder="1" applyAlignment="1">
      <alignment horizontal="center" vertical="center"/>
    </xf>
    <xf numFmtId="172" fontId="7" fillId="0" borderId="0" xfId="2" applyNumberFormat="1" applyFont="1" applyBorder="1" applyAlignment="1">
      <alignment horizontal="center" vertical="center" readingOrder="2"/>
    </xf>
    <xf numFmtId="172" fontId="0" fillId="0" borderId="0" xfId="2" applyNumberFormat="1" applyFont="1" applyFill="1" applyAlignment="1">
      <alignment horizontal="center" vertical="center"/>
    </xf>
    <xf numFmtId="164" fontId="4" fillId="0" borderId="22" xfId="0" applyNumberFormat="1" applyFont="1" applyBorder="1" applyAlignment="1">
      <alignment horizontal="center" vertical="center"/>
    </xf>
    <xf numFmtId="164" fontId="4" fillId="0" borderId="23" xfId="0" applyNumberFormat="1" applyFont="1" applyBorder="1" applyAlignment="1">
      <alignment horizontal="center" vertical="center"/>
    </xf>
    <xf numFmtId="0" fontId="4" fillId="0" borderId="84" xfId="0" applyFont="1" applyBorder="1"/>
    <xf numFmtId="0" fontId="13" fillId="3" borderId="21" xfId="0" applyFont="1" applyFill="1" applyBorder="1"/>
    <xf numFmtId="0" fontId="47" fillId="4" borderId="44" xfId="0" applyFont="1" applyFill="1" applyBorder="1" applyAlignment="1">
      <alignment horizontal="center" vertical="center"/>
    </xf>
    <xf numFmtId="0" fontId="47" fillId="4" borderId="45" xfId="0" applyFont="1" applyFill="1" applyBorder="1" applyAlignment="1">
      <alignment horizontal="center" vertical="center"/>
    </xf>
    <xf numFmtId="166" fontId="20" fillId="0" borderId="94" xfId="1" applyNumberFormat="1" applyFont="1" applyBorder="1" applyAlignment="1">
      <alignment horizontal="center" vertical="center"/>
    </xf>
    <xf numFmtId="166" fontId="20" fillId="0" borderId="142" xfId="1" applyNumberFormat="1" applyFont="1" applyBorder="1" applyAlignment="1">
      <alignment horizontal="center" vertical="center"/>
    </xf>
    <xf numFmtId="166" fontId="20" fillId="4" borderId="75" xfId="1" applyNumberFormat="1" applyFont="1" applyFill="1" applyBorder="1" applyAlignment="1">
      <alignment horizontal="center" vertical="center"/>
    </xf>
    <xf numFmtId="0" fontId="4" fillId="4" borderId="143" xfId="1" applyFont="1" applyFill="1" applyBorder="1"/>
    <xf numFmtId="166" fontId="19" fillId="4" borderId="36" xfId="1" applyNumberFormat="1" applyFont="1" applyFill="1" applyBorder="1" applyAlignment="1">
      <alignment horizontal="center" vertical="center"/>
    </xf>
    <xf numFmtId="0" fontId="13" fillId="3" borderId="22" xfId="0" applyFont="1" applyFill="1" applyBorder="1" applyAlignment="1">
      <alignment horizontal="center"/>
    </xf>
    <xf numFmtId="0" fontId="13" fillId="3" borderId="22" xfId="0" applyFont="1" applyFill="1" applyBorder="1"/>
    <xf numFmtId="165" fontId="13" fillId="3" borderId="23" xfId="0" applyNumberFormat="1" applyFont="1" applyFill="1" applyBorder="1" applyAlignment="1">
      <alignment horizontal="center"/>
    </xf>
    <xf numFmtId="1" fontId="4" fillId="0" borderId="16" xfId="0" applyNumberFormat="1" applyFont="1" applyBorder="1" applyAlignment="1">
      <alignment horizontal="center"/>
    </xf>
    <xf numFmtId="0" fontId="13" fillId="0" borderId="91" xfId="0" applyFont="1" applyBorder="1"/>
    <xf numFmtId="0" fontId="1" fillId="3" borderId="22" xfId="0" applyFont="1" applyFill="1" applyBorder="1"/>
    <xf numFmtId="165" fontId="13" fillId="3" borderId="23" xfId="0" applyNumberFormat="1" applyFont="1" applyFill="1" applyBorder="1" applyAlignment="1">
      <alignment horizontal="center" vertical="center"/>
    </xf>
    <xf numFmtId="164" fontId="4" fillId="0" borderId="73" xfId="0" applyNumberFormat="1" applyFont="1" applyBorder="1" applyAlignment="1">
      <alignment horizontal="center" vertical="center"/>
    </xf>
    <xf numFmtId="0" fontId="4" fillId="3" borderId="22" xfId="0" applyFont="1" applyFill="1" applyBorder="1"/>
    <xf numFmtId="165" fontId="4" fillId="3" borderId="23" xfId="0" applyNumberFormat="1" applyFont="1" applyFill="1" applyBorder="1" applyAlignment="1">
      <alignment horizontal="center" vertical="center"/>
    </xf>
    <xf numFmtId="49" fontId="4" fillId="0" borderId="15" xfId="2" applyNumberFormat="1" applyFont="1" applyFill="1" applyBorder="1" applyAlignment="1">
      <alignment horizontal="right" vertical="center"/>
    </xf>
    <xf numFmtId="172" fontId="4" fillId="0" borderId="15" xfId="2" applyNumberFormat="1" applyFont="1" applyFill="1" applyBorder="1" applyAlignment="1">
      <alignment horizontal="right" vertical="center"/>
    </xf>
    <xf numFmtId="0" fontId="48" fillId="0" borderId="31" xfId="0" applyFont="1" applyBorder="1" applyAlignment="1">
      <alignment horizontal="center" vertical="center" wrapText="1"/>
    </xf>
    <xf numFmtId="0" fontId="4" fillId="0" borderId="134" xfId="0" applyFont="1" applyBorder="1" applyAlignment="1">
      <alignment horizontal="right"/>
    </xf>
    <xf numFmtId="1" fontId="13" fillId="0" borderId="35" xfId="0" applyNumberFormat="1" applyFont="1" applyBorder="1"/>
    <xf numFmtId="1" fontId="13" fillId="0" borderId="36" xfId="0" applyNumberFormat="1" applyFont="1" applyBorder="1" applyAlignment="1">
      <alignment horizontal="center" vertical="center"/>
    </xf>
    <xf numFmtId="1" fontId="13" fillId="0" borderId="112" xfId="0" applyNumberFormat="1" applyFont="1" applyBorder="1" applyAlignment="1">
      <alignment horizontal="center" vertical="center"/>
    </xf>
    <xf numFmtId="1" fontId="4" fillId="0" borderId="36" xfId="0" applyNumberFormat="1" applyFont="1" applyBorder="1" applyAlignment="1">
      <alignment horizontal="center"/>
    </xf>
    <xf numFmtId="1" fontId="4" fillId="3" borderId="22" xfId="0" applyNumberFormat="1" applyFont="1" applyFill="1" applyBorder="1" applyAlignment="1">
      <alignment horizontal="center" vertical="center"/>
    </xf>
    <xf numFmtId="1" fontId="4" fillId="3" borderId="23" xfId="0" applyNumberFormat="1" applyFont="1" applyFill="1" applyBorder="1" applyAlignment="1">
      <alignment horizontal="center" vertical="center"/>
    </xf>
    <xf numFmtId="0" fontId="4" fillId="4" borderId="12" xfId="0" applyFont="1" applyFill="1" applyBorder="1"/>
    <xf numFmtId="1" fontId="4" fillId="0" borderId="13" xfId="0" applyNumberFormat="1" applyFont="1" applyBorder="1" applyAlignment="1">
      <alignment horizontal="center"/>
    </xf>
    <xf numFmtId="1" fontId="4" fillId="4" borderId="13" xfId="0" applyNumberFormat="1" applyFont="1" applyFill="1" applyBorder="1" applyAlignment="1">
      <alignment horizontal="center" vertical="center"/>
    </xf>
    <xf numFmtId="1" fontId="4" fillId="4" borderId="14" xfId="0" applyNumberFormat="1" applyFont="1" applyFill="1" applyBorder="1" applyAlignment="1">
      <alignment horizontal="center" vertical="center"/>
    </xf>
    <xf numFmtId="0" fontId="4" fillId="3" borderId="22" xfId="0" applyFont="1" applyFill="1" applyBorder="1" applyAlignment="1">
      <alignment horizontal="center" vertical="center"/>
    </xf>
    <xf numFmtId="166" fontId="4" fillId="0" borderId="112" xfId="0" applyNumberFormat="1" applyFont="1" applyBorder="1" applyAlignment="1">
      <alignment horizontal="center" vertical="center"/>
    </xf>
    <xf numFmtId="167" fontId="4" fillId="0" borderId="112" xfId="0" applyNumberFormat="1" applyFont="1" applyBorder="1" applyAlignment="1">
      <alignment horizontal="center" vertical="center"/>
    </xf>
    <xf numFmtId="166" fontId="4" fillId="0" borderId="138" xfId="0" applyNumberFormat="1" applyFont="1" applyBorder="1" applyAlignment="1">
      <alignment horizontal="center" vertical="center"/>
    </xf>
    <xf numFmtId="0" fontId="4" fillId="0" borderId="147" xfId="0" applyFont="1" applyBorder="1"/>
    <xf numFmtId="166" fontId="4" fillId="0" borderId="148" xfId="0" applyNumberFormat="1" applyFont="1" applyBorder="1" applyAlignment="1">
      <alignment horizontal="center" vertical="center"/>
    </xf>
    <xf numFmtId="166" fontId="4" fillId="0" borderId="149" xfId="0" applyNumberFormat="1" applyFont="1" applyBorder="1" applyAlignment="1">
      <alignment horizontal="center" vertical="center"/>
    </xf>
    <xf numFmtId="166" fontId="4" fillId="0" borderId="150" xfId="0" applyNumberFormat="1" applyFont="1" applyBorder="1" applyAlignment="1">
      <alignment horizontal="center" vertical="center"/>
    </xf>
    <xf numFmtId="166" fontId="4" fillId="0" borderId="151" xfId="0" applyNumberFormat="1" applyFont="1" applyBorder="1" applyAlignment="1">
      <alignment horizontal="center" vertical="center"/>
    </xf>
    <xf numFmtId="0" fontId="1" fillId="0" borderId="147" xfId="0" applyFont="1" applyBorder="1"/>
    <xf numFmtId="166" fontId="1" fillId="0" borderId="148" xfId="0" applyNumberFormat="1" applyFont="1" applyBorder="1" applyAlignment="1">
      <alignment horizontal="center" vertical="center"/>
    </xf>
    <xf numFmtId="166" fontId="1" fillId="0" borderId="151" xfId="0" applyNumberFormat="1" applyFont="1" applyBorder="1" applyAlignment="1">
      <alignment horizontal="center" vertical="center"/>
    </xf>
    <xf numFmtId="0" fontId="4" fillId="3" borderId="152" xfId="0" applyFont="1" applyFill="1" applyBorder="1"/>
    <xf numFmtId="0" fontId="4" fillId="3" borderId="153" xfId="0" applyFont="1" applyFill="1" applyBorder="1"/>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181" fontId="4" fillId="4" borderId="16" xfId="0" applyNumberFormat="1" applyFont="1" applyFill="1" applyBorder="1" applyAlignment="1">
      <alignment horizontal="center" vertical="center"/>
    </xf>
    <xf numFmtId="0" fontId="4" fillId="4" borderId="62" xfId="0" applyFont="1" applyFill="1" applyBorder="1" applyAlignment="1">
      <alignment horizontal="center" vertical="center"/>
    </xf>
    <xf numFmtId="167" fontId="4" fillId="0" borderId="16" xfId="0" applyNumberFormat="1" applyFont="1" applyBorder="1" applyAlignment="1">
      <alignment horizontal="center" vertical="center"/>
    </xf>
    <xf numFmtId="166" fontId="1" fillId="0" borderId="16" xfId="0" applyNumberFormat="1" applyFont="1" applyBorder="1" applyAlignment="1">
      <alignment horizontal="center" vertical="center"/>
    </xf>
    <xf numFmtId="166" fontId="1" fillId="0" borderId="17" xfId="0" applyNumberFormat="1" applyFont="1" applyBorder="1" applyAlignment="1">
      <alignment horizontal="center" vertical="center"/>
    </xf>
    <xf numFmtId="2" fontId="45" fillId="0" borderId="0" xfId="0" applyNumberFormat="1" applyFont="1"/>
    <xf numFmtId="1" fontId="45" fillId="0" borderId="0" xfId="0" applyNumberFormat="1" applyFont="1"/>
    <xf numFmtId="165" fontId="4" fillId="4" borderId="22" xfId="1" applyNumberFormat="1" applyFont="1" applyFill="1" applyBorder="1" applyAlignment="1">
      <alignment horizontal="center" vertical="center"/>
    </xf>
    <xf numFmtId="165" fontId="4" fillId="4" borderId="23" xfId="1" applyNumberFormat="1" applyFont="1" applyFill="1" applyBorder="1" applyAlignment="1">
      <alignment horizontal="center" vertical="center"/>
    </xf>
    <xf numFmtId="166" fontId="19" fillId="4" borderId="85" xfId="1" applyNumberFormat="1" applyFont="1" applyFill="1" applyBorder="1" applyAlignment="1">
      <alignment horizontal="center" vertical="center"/>
    </xf>
    <xf numFmtId="0" fontId="4" fillId="0" borderId="15" xfId="1" applyFont="1" applyBorder="1"/>
    <xf numFmtId="165" fontId="4" fillId="4" borderId="17" xfId="1" applyNumberFormat="1" applyFont="1" applyFill="1" applyBorder="1" applyAlignment="1">
      <alignment horizontal="center" vertical="center"/>
    </xf>
    <xf numFmtId="165" fontId="4" fillId="0" borderId="16" xfId="0" applyNumberFormat="1" applyFont="1" applyBorder="1" applyAlignment="1">
      <alignment horizontal="center"/>
    </xf>
    <xf numFmtId="165" fontId="4" fillId="0" borderId="17" xfId="0" applyNumberFormat="1" applyFont="1" applyBorder="1" applyAlignment="1">
      <alignment horizontal="center"/>
    </xf>
    <xf numFmtId="0" fontId="1" fillId="0" borderId="16" xfId="0" applyFont="1" applyBorder="1"/>
    <xf numFmtId="165" fontId="4" fillId="3" borderId="59" xfId="0" applyNumberFormat="1" applyFont="1" applyFill="1" applyBorder="1" applyAlignment="1">
      <alignment horizontal="center" vertical="center"/>
    </xf>
    <xf numFmtId="165" fontId="4" fillId="3" borderId="50" xfId="0" applyNumberFormat="1" applyFont="1" applyFill="1" applyBorder="1" applyAlignment="1">
      <alignment horizontal="center" vertical="center"/>
    </xf>
    <xf numFmtId="166" fontId="4" fillId="3" borderId="50" xfId="0" applyNumberFormat="1" applyFont="1" applyFill="1" applyBorder="1" applyAlignment="1">
      <alignment horizontal="center" vertical="center"/>
    </xf>
    <xf numFmtId="166" fontId="4" fillId="3" borderId="59" xfId="0" applyNumberFormat="1" applyFont="1" applyFill="1" applyBorder="1" applyAlignment="1">
      <alignment horizontal="center" vertical="center"/>
    </xf>
    <xf numFmtId="0" fontId="13" fillId="0" borderId="16" xfId="0" applyFont="1" applyBorder="1" applyAlignment="1">
      <alignment horizontal="center"/>
    </xf>
    <xf numFmtId="165" fontId="13" fillId="0" borderId="16" xfId="0" applyNumberFormat="1" applyFont="1" applyBorder="1" applyAlignment="1">
      <alignment horizontal="center"/>
    </xf>
    <xf numFmtId="165" fontId="13" fillId="0" borderId="17" xfId="0" applyNumberFormat="1" applyFont="1" applyBorder="1" applyAlignment="1">
      <alignment horizontal="center"/>
    </xf>
    <xf numFmtId="1" fontId="4" fillId="0" borderId="111" xfId="0" applyNumberFormat="1" applyFont="1" applyBorder="1" applyAlignment="1">
      <alignment horizontal="center" vertical="center"/>
    </xf>
    <xf numFmtId="0" fontId="4" fillId="4" borderId="53" xfId="0" applyFont="1" applyFill="1" applyBorder="1" applyAlignment="1">
      <alignment horizontal="right"/>
    </xf>
    <xf numFmtId="0" fontId="0" fillId="4" borderId="82" xfId="0" applyFill="1" applyBorder="1"/>
    <xf numFmtId="0" fontId="4" fillId="0" borderId="74" xfId="0" applyFont="1" applyBorder="1" applyAlignment="1">
      <alignment horizontal="right"/>
    </xf>
    <xf numFmtId="0" fontId="0" fillId="0" borderId="82" xfId="0" applyBorder="1"/>
    <xf numFmtId="0" fontId="4" fillId="0" borderId="154" xfId="0" applyFont="1" applyBorder="1" applyAlignment="1">
      <alignment horizontal="right"/>
    </xf>
    <xf numFmtId="0" fontId="34" fillId="0" borderId="0" xfId="0" applyFont="1" applyAlignment="1">
      <alignment horizontal="center" vertical="center"/>
    </xf>
    <xf numFmtId="0" fontId="4" fillId="0" borderId="66" xfId="0" applyFont="1" applyBorder="1" applyAlignment="1">
      <alignment horizontal="center" vertical="center"/>
    </xf>
    <xf numFmtId="0" fontId="4" fillId="0" borderId="75" xfId="0" applyFont="1" applyBorder="1" applyAlignment="1">
      <alignment horizontal="center" vertical="center"/>
    </xf>
    <xf numFmtId="0" fontId="4" fillId="0" borderId="123" xfId="0" applyFont="1" applyBorder="1" applyAlignment="1">
      <alignment horizontal="center" vertical="center"/>
    </xf>
    <xf numFmtId="0" fontId="26" fillId="0" borderId="0" xfId="0" applyFont="1" applyAlignment="1">
      <alignment horizontal="center"/>
    </xf>
    <xf numFmtId="165" fontId="4" fillId="3" borderId="155" xfId="0" applyNumberFormat="1" applyFont="1" applyFill="1" applyBorder="1" applyAlignment="1">
      <alignment horizontal="center" vertical="center"/>
    </xf>
    <xf numFmtId="173" fontId="4" fillId="4" borderId="22" xfId="0" applyNumberFormat="1" applyFont="1" applyFill="1" applyBorder="1" applyAlignment="1">
      <alignment horizontal="center" vertical="center"/>
    </xf>
    <xf numFmtId="167" fontId="4" fillId="4" borderId="22" xfId="0" applyNumberFormat="1" applyFont="1" applyFill="1" applyBorder="1" applyAlignment="1">
      <alignment horizontal="center" vertical="center"/>
    </xf>
    <xf numFmtId="167" fontId="4" fillId="4" borderId="130" xfId="0" applyNumberFormat="1" applyFont="1" applyFill="1" applyBorder="1" applyAlignment="1">
      <alignment horizontal="center" vertical="center"/>
    </xf>
    <xf numFmtId="1" fontId="13" fillId="0" borderId="44" xfId="0" applyNumberFormat="1" applyFont="1" applyBorder="1" applyAlignment="1">
      <alignment horizontal="center" vertical="center"/>
    </xf>
    <xf numFmtId="1" fontId="13" fillId="0" borderId="44" xfId="0" applyNumberFormat="1" applyFont="1" applyBorder="1"/>
    <xf numFmtId="1" fontId="13" fillId="0" borderId="45" xfId="0" applyNumberFormat="1" applyFont="1" applyBorder="1" applyAlignment="1">
      <alignment horizontal="center" vertical="center"/>
    </xf>
    <xf numFmtId="1" fontId="4" fillId="0" borderId="45" xfId="0" applyNumberFormat="1" applyFont="1" applyBorder="1" applyAlignment="1">
      <alignment horizontal="center"/>
    </xf>
    <xf numFmtId="1" fontId="4" fillId="0" borderId="81" xfId="0" applyNumberFormat="1" applyFont="1" applyBorder="1" applyAlignment="1">
      <alignment horizontal="center" vertical="center"/>
    </xf>
    <xf numFmtId="0" fontId="4" fillId="4" borderId="18" xfId="0" applyFont="1" applyFill="1" applyBorder="1"/>
    <xf numFmtId="0" fontId="13" fillId="4" borderId="18" xfId="0" applyFont="1" applyFill="1" applyBorder="1"/>
    <xf numFmtId="0" fontId="13" fillId="4" borderId="19" xfId="0" applyFont="1" applyFill="1" applyBorder="1" applyAlignment="1">
      <alignment horizontal="center" vertical="center"/>
    </xf>
    <xf numFmtId="0" fontId="13" fillId="4" borderId="88" xfId="0" applyFont="1" applyFill="1" applyBorder="1"/>
    <xf numFmtId="0" fontId="13" fillId="4" borderId="48" xfId="0" applyFont="1" applyFill="1" applyBorder="1"/>
    <xf numFmtId="165" fontId="4" fillId="4" borderId="16" xfId="0" applyNumberFormat="1" applyFont="1" applyFill="1" applyBorder="1" applyAlignment="1">
      <alignment horizontal="center"/>
    </xf>
    <xf numFmtId="1" fontId="4" fillId="4" borderId="16" xfId="0" applyNumberFormat="1" applyFont="1" applyFill="1" applyBorder="1" applyAlignment="1">
      <alignment horizontal="center"/>
    </xf>
    <xf numFmtId="0" fontId="4" fillId="4" borderId="16" xfId="0" applyFont="1" applyFill="1" applyBorder="1"/>
    <xf numFmtId="164" fontId="4" fillId="4" borderId="19" xfId="0" applyNumberFormat="1" applyFont="1" applyFill="1" applyBorder="1" applyAlignment="1">
      <alignment horizontal="center" vertical="center"/>
    </xf>
    <xf numFmtId="0" fontId="4" fillId="4" borderId="19" xfId="0" applyFont="1" applyFill="1" applyBorder="1"/>
    <xf numFmtId="164" fontId="4" fillId="4" borderId="20" xfId="0" applyNumberFormat="1" applyFont="1" applyFill="1" applyBorder="1" applyAlignment="1">
      <alignment horizontal="center" vertical="center"/>
    </xf>
    <xf numFmtId="164" fontId="13" fillId="4" borderId="19" xfId="0" applyNumberFormat="1" applyFont="1" applyFill="1" applyBorder="1" applyAlignment="1">
      <alignment horizontal="center" vertical="center"/>
    </xf>
    <xf numFmtId="0" fontId="1" fillId="4" borderId="43" xfId="0" applyFont="1" applyFill="1" applyBorder="1"/>
    <xf numFmtId="165" fontId="13" fillId="4" borderId="23" xfId="0" applyNumberFormat="1" applyFont="1" applyFill="1" applyBorder="1" applyAlignment="1">
      <alignment horizontal="center" vertical="center"/>
    </xf>
    <xf numFmtId="0" fontId="13" fillId="4" borderId="15" xfId="0" applyFont="1" applyFill="1" applyBorder="1" applyAlignment="1">
      <alignment horizontal="right"/>
    </xf>
    <xf numFmtId="165" fontId="13" fillId="4" borderId="16" xfId="0" applyNumberFormat="1" applyFont="1" applyFill="1" applyBorder="1" applyAlignment="1">
      <alignment horizontal="center"/>
    </xf>
    <xf numFmtId="165" fontId="13" fillId="4" borderId="17" xfId="0" applyNumberFormat="1" applyFont="1" applyFill="1" applyBorder="1" applyAlignment="1">
      <alignment horizontal="center"/>
    </xf>
    <xf numFmtId="0" fontId="4" fillId="4" borderId="74" xfId="0" applyFont="1" applyFill="1" applyBorder="1" applyAlignment="1">
      <alignment horizontal="right"/>
    </xf>
    <xf numFmtId="0" fontId="0" fillId="4" borderId="83" xfId="0" applyFill="1" applyBorder="1"/>
    <xf numFmtId="49" fontId="4" fillId="4" borderId="89" xfId="2" applyNumberFormat="1" applyFont="1" applyFill="1" applyBorder="1" applyAlignment="1">
      <alignment horizontal="right" vertical="center"/>
    </xf>
    <xf numFmtId="49" fontId="4" fillId="4" borderId="144" xfId="2" applyNumberFormat="1" applyFont="1" applyFill="1" applyBorder="1" applyAlignment="1">
      <alignment horizontal="right" vertical="center"/>
    </xf>
    <xf numFmtId="165" fontId="4" fillId="4" borderId="19" xfId="0" applyNumberFormat="1" applyFont="1" applyFill="1" applyBorder="1" applyAlignment="1">
      <alignment horizontal="center" vertical="center"/>
    </xf>
    <xf numFmtId="165" fontId="13" fillId="4" borderId="19" xfId="0" applyNumberFormat="1" applyFont="1" applyFill="1" applyBorder="1" applyAlignment="1">
      <alignment horizontal="center" vertical="center"/>
    </xf>
    <xf numFmtId="165" fontId="4" fillId="4" borderId="20" xfId="0" applyNumberFormat="1" applyFont="1" applyFill="1" applyBorder="1" applyAlignment="1">
      <alignment horizontal="center" vertical="center"/>
    </xf>
    <xf numFmtId="0" fontId="4" fillId="4" borderId="144" xfId="0" applyFont="1" applyFill="1" applyBorder="1"/>
    <xf numFmtId="165" fontId="4" fillId="4" borderId="141" xfId="0" applyNumberFormat="1" applyFont="1" applyFill="1" applyBorder="1" applyAlignment="1">
      <alignment horizontal="center" vertical="center"/>
    </xf>
    <xf numFmtId="164" fontId="4" fillId="4" borderId="22" xfId="0" applyNumberFormat="1" applyFont="1" applyFill="1" applyBorder="1" applyAlignment="1">
      <alignment horizontal="center" vertical="center"/>
    </xf>
    <xf numFmtId="164" fontId="4" fillId="4" borderId="50" xfId="0" applyNumberFormat="1" applyFont="1" applyFill="1" applyBorder="1" applyAlignment="1">
      <alignment horizontal="center" vertical="center"/>
    </xf>
    <xf numFmtId="164" fontId="4" fillId="4" borderId="59" xfId="0" applyNumberFormat="1" applyFont="1" applyFill="1" applyBorder="1" applyAlignment="1">
      <alignment horizontal="center" vertical="center"/>
    </xf>
    <xf numFmtId="164" fontId="4" fillId="4" borderId="23" xfId="0" applyNumberFormat="1" applyFont="1" applyFill="1" applyBorder="1" applyAlignment="1">
      <alignment horizontal="center" vertical="center"/>
    </xf>
    <xf numFmtId="166" fontId="4" fillId="4" borderId="23" xfId="0" applyNumberFormat="1" applyFont="1" applyFill="1" applyBorder="1" applyAlignment="1">
      <alignment horizontal="center" vertical="center"/>
    </xf>
    <xf numFmtId="0" fontId="4" fillId="4" borderId="48" xfId="0" applyFont="1" applyFill="1" applyBorder="1"/>
    <xf numFmtId="1" fontId="13" fillId="4" borderId="19" xfId="0" applyNumberFormat="1" applyFont="1" applyFill="1" applyBorder="1" applyAlignment="1">
      <alignment horizontal="center" vertical="center"/>
    </xf>
    <xf numFmtId="1" fontId="13" fillId="4" borderId="19" xfId="0" applyNumberFormat="1" applyFont="1" applyFill="1" applyBorder="1"/>
    <xf numFmtId="1" fontId="13" fillId="4" borderId="20" xfId="0" applyNumberFormat="1" applyFont="1" applyFill="1" applyBorder="1" applyAlignment="1">
      <alignment horizontal="center" vertical="center"/>
    </xf>
    <xf numFmtId="1" fontId="13" fillId="4" borderId="44" xfId="0" applyNumberFormat="1" applyFont="1" applyFill="1" applyBorder="1" applyAlignment="1">
      <alignment horizontal="center" vertical="center"/>
    </xf>
    <xf numFmtId="1" fontId="13" fillId="4" borderId="44" xfId="0" applyNumberFormat="1" applyFont="1" applyFill="1" applyBorder="1"/>
    <xf numFmtId="1" fontId="13" fillId="4" borderId="45" xfId="0" applyNumberFormat="1" applyFont="1" applyFill="1" applyBorder="1" applyAlignment="1">
      <alignment horizontal="center" vertical="center"/>
    </xf>
    <xf numFmtId="0" fontId="4" fillId="3" borderId="109" xfId="0" applyFont="1" applyFill="1" applyBorder="1"/>
    <xf numFmtId="1" fontId="4" fillId="4" borderId="20" xfId="0" applyNumberFormat="1" applyFont="1" applyFill="1" applyBorder="1" applyAlignment="1">
      <alignment horizontal="center"/>
    </xf>
    <xf numFmtId="1" fontId="13" fillId="4" borderId="20" xfId="0" applyNumberFormat="1" applyFont="1" applyFill="1" applyBorder="1" applyAlignment="1">
      <alignment horizontal="center"/>
    </xf>
    <xf numFmtId="1" fontId="4" fillId="4" borderId="45" xfId="0" applyNumberFormat="1" applyFont="1" applyFill="1" applyBorder="1" applyAlignment="1">
      <alignment horizontal="center"/>
    </xf>
    <xf numFmtId="164" fontId="35" fillId="4" borderId="16" xfId="0" applyNumberFormat="1" applyFont="1" applyFill="1" applyBorder="1" applyAlignment="1">
      <alignment horizontal="center" vertical="center"/>
    </xf>
    <xf numFmtId="0" fontId="4" fillId="4" borderId="30" xfId="0" applyFont="1" applyFill="1" applyBorder="1"/>
    <xf numFmtId="0" fontId="4" fillId="4" borderId="31" xfId="0" applyFont="1" applyFill="1" applyBorder="1" applyAlignment="1">
      <alignment horizontal="center" vertical="center"/>
    </xf>
    <xf numFmtId="1" fontId="4" fillId="4" borderId="31" xfId="0" applyNumberFormat="1" applyFont="1" applyFill="1" applyBorder="1" applyAlignment="1">
      <alignment horizontal="center" vertical="center"/>
    </xf>
    <xf numFmtId="1" fontId="4" fillId="4" borderId="37" xfId="0" applyNumberFormat="1" applyFont="1" applyFill="1" applyBorder="1" applyAlignment="1">
      <alignment horizontal="center" vertical="center"/>
    </xf>
    <xf numFmtId="1" fontId="4" fillId="4" borderId="20" xfId="0" applyNumberFormat="1" applyFont="1" applyFill="1" applyBorder="1" applyAlignment="1">
      <alignment horizontal="center" vertical="center"/>
    </xf>
    <xf numFmtId="0" fontId="7" fillId="0" borderId="0" xfId="0" applyFont="1" applyAlignment="1">
      <alignment horizontal="right" readingOrder="2"/>
    </xf>
    <xf numFmtId="0" fontId="3" fillId="0" borderId="31"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30" fillId="0" borderId="0" xfId="0" applyFont="1" applyAlignment="1">
      <alignment horizontal="center"/>
    </xf>
    <xf numFmtId="0" fontId="7" fillId="0" borderId="0" xfId="0" applyFont="1" applyAlignment="1">
      <alignment horizontal="right" vertical="center" readingOrder="2"/>
    </xf>
    <xf numFmtId="167" fontId="4" fillId="4" borderId="19" xfId="0" applyNumberFormat="1" applyFont="1" applyFill="1" applyBorder="1" applyAlignment="1">
      <alignment horizontal="center" vertical="center"/>
    </xf>
    <xf numFmtId="167" fontId="4" fillId="4" borderId="20" xfId="0" applyNumberFormat="1" applyFont="1" applyFill="1" applyBorder="1" applyAlignment="1">
      <alignment horizontal="center" vertical="center"/>
    </xf>
    <xf numFmtId="0" fontId="4" fillId="4" borderId="22" xfId="0" applyFont="1" applyFill="1" applyBorder="1" applyAlignment="1">
      <alignment horizontal="center" vertical="center"/>
    </xf>
    <xf numFmtId="167" fontId="4" fillId="4" borderId="16" xfId="0" applyNumberFormat="1" applyFont="1" applyFill="1" applyBorder="1" applyAlignment="1">
      <alignment horizontal="center" vertical="center"/>
    </xf>
    <xf numFmtId="167" fontId="4" fillId="4" borderId="17" xfId="0" applyNumberFormat="1" applyFont="1" applyFill="1" applyBorder="1" applyAlignment="1">
      <alignment horizontal="center" vertical="center"/>
    </xf>
    <xf numFmtId="166" fontId="4" fillId="4" borderId="20" xfId="0" applyNumberFormat="1" applyFont="1" applyFill="1" applyBorder="1" applyAlignment="1">
      <alignment horizontal="center" vertical="center"/>
    </xf>
    <xf numFmtId="0" fontId="4" fillId="4" borderId="83" xfId="0" applyFont="1" applyFill="1" applyBorder="1"/>
    <xf numFmtId="166" fontId="4" fillId="4" borderId="19" xfId="0" applyNumberFormat="1" applyFont="1" applyFill="1" applyBorder="1" applyAlignment="1">
      <alignment horizontal="center" vertical="center"/>
    </xf>
    <xf numFmtId="166" fontId="4" fillId="4" borderId="141" xfId="0" applyNumberFormat="1" applyFont="1" applyFill="1" applyBorder="1" applyAlignment="1">
      <alignment horizontal="center" vertical="center"/>
    </xf>
    <xf numFmtId="166" fontId="4" fillId="4" borderId="60" xfId="0" applyNumberFormat="1" applyFont="1" applyFill="1" applyBorder="1" applyAlignment="1">
      <alignment horizontal="center" vertical="center"/>
    </xf>
    <xf numFmtId="166" fontId="4" fillId="4" borderId="17" xfId="0" applyNumberFormat="1" applyFont="1" applyFill="1" applyBorder="1" applyAlignment="1">
      <alignment horizontal="center" vertical="center"/>
    </xf>
    <xf numFmtId="0" fontId="17" fillId="4" borderId="17" xfId="0" applyFont="1" applyFill="1" applyBorder="1" applyAlignment="1">
      <alignment horizontal="center" vertical="center"/>
    </xf>
    <xf numFmtId="0" fontId="17" fillId="4" borderId="19" xfId="0" applyFont="1" applyFill="1" applyBorder="1" applyAlignment="1">
      <alignment horizontal="center" vertical="center"/>
    </xf>
    <xf numFmtId="0" fontId="17" fillId="4" borderId="20" xfId="0" applyFont="1" applyFill="1" applyBorder="1" applyAlignment="1">
      <alignment horizontal="center" vertical="center"/>
    </xf>
    <xf numFmtId="0" fontId="4" fillId="4" borderId="152" xfId="0" applyFont="1" applyFill="1" applyBorder="1"/>
    <xf numFmtId="0" fontId="4" fillId="4" borderId="153" xfId="0" applyFont="1" applyFill="1" applyBorder="1"/>
    <xf numFmtId="0" fontId="4" fillId="4" borderId="157" xfId="0" applyFont="1" applyFill="1" applyBorder="1"/>
    <xf numFmtId="165" fontId="4" fillId="4" borderId="155" xfId="0" applyNumberFormat="1" applyFont="1" applyFill="1" applyBorder="1" applyAlignment="1">
      <alignment horizontal="center" vertical="center"/>
    </xf>
    <xf numFmtId="0" fontId="49" fillId="0" borderId="0" xfId="0" applyFont="1"/>
    <xf numFmtId="0" fontId="7" fillId="0" borderId="0" xfId="0" applyFont="1" applyAlignment="1">
      <alignment horizontal="right" readingOrder="2"/>
    </xf>
    <xf numFmtId="0" fontId="3" fillId="0" borderId="32"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4" fillId="4" borderId="21" xfId="0" applyFont="1" applyFill="1" applyBorder="1" applyAlignment="1">
      <alignment horizontal="right"/>
    </xf>
    <xf numFmtId="0" fontId="4" fillId="4" borderId="43" xfId="0" applyFont="1" applyFill="1" applyBorder="1" applyAlignment="1">
      <alignment horizontal="right"/>
    </xf>
    <xf numFmtId="0" fontId="13" fillId="4" borderId="89" xfId="0" applyFont="1" applyFill="1" applyBorder="1" applyAlignment="1">
      <alignment horizontal="right"/>
    </xf>
    <xf numFmtId="167" fontId="13" fillId="4" borderId="86" xfId="0" applyNumberFormat="1" applyFont="1" applyFill="1" applyBorder="1" applyAlignment="1">
      <alignment horizontal="center" vertical="center"/>
    </xf>
    <xf numFmtId="165" fontId="13" fillId="4" borderId="85" xfId="0" applyNumberFormat="1" applyFont="1" applyFill="1" applyBorder="1" applyAlignment="1">
      <alignment horizontal="center" vertical="center"/>
    </xf>
    <xf numFmtId="0" fontId="13" fillId="4" borderId="18" xfId="0" applyFont="1" applyFill="1" applyBorder="1" applyAlignment="1">
      <alignment horizontal="right"/>
    </xf>
    <xf numFmtId="0" fontId="47" fillId="3" borderId="20" xfId="0" applyFont="1" applyFill="1" applyBorder="1" applyAlignment="1">
      <alignment horizontal="center" vertical="center"/>
    </xf>
    <xf numFmtId="1" fontId="4" fillId="3" borderId="19" xfId="0" applyNumberFormat="1" applyFont="1" applyFill="1" applyBorder="1" applyAlignment="1">
      <alignment horizontal="center" vertical="center"/>
    </xf>
    <xf numFmtId="1" fontId="4" fillId="4" borderId="44" xfId="0" applyNumberFormat="1" applyFont="1" applyFill="1" applyBorder="1" applyAlignment="1">
      <alignment horizontal="center" vertical="center"/>
    </xf>
    <xf numFmtId="0" fontId="4" fillId="3" borderId="122" xfId="0" applyFont="1" applyFill="1" applyBorder="1"/>
    <xf numFmtId="0" fontId="4" fillId="4" borderId="82" xfId="0" applyFont="1" applyFill="1" applyBorder="1"/>
    <xf numFmtId="0" fontId="4" fillId="3" borderId="83" xfId="0" applyFont="1" applyFill="1" applyBorder="1"/>
    <xf numFmtId="0" fontId="4" fillId="4" borderId="91" xfId="0" applyFont="1" applyFill="1" applyBorder="1"/>
    <xf numFmtId="0" fontId="4" fillId="3" borderId="144" xfId="0" applyFont="1" applyFill="1" applyBorder="1"/>
    <xf numFmtId="0" fontId="4" fillId="3" borderId="140" xfId="0" applyFont="1" applyFill="1" applyBorder="1"/>
    <xf numFmtId="0" fontId="17" fillId="4" borderId="35" xfId="0" applyFont="1" applyFill="1" applyBorder="1" applyAlignment="1">
      <alignment horizontal="center" vertical="center"/>
    </xf>
    <xf numFmtId="0" fontId="17" fillId="4" borderId="132" xfId="0" applyFont="1" applyFill="1" applyBorder="1" applyAlignment="1">
      <alignment horizontal="center" vertical="center"/>
    </xf>
    <xf numFmtId="0" fontId="17" fillId="4" borderId="161" xfId="0" applyFont="1" applyFill="1" applyBorder="1" applyAlignment="1">
      <alignment horizontal="center" vertical="center"/>
    </xf>
    <xf numFmtId="1" fontId="4" fillId="3" borderId="20" xfId="0" applyNumberFormat="1" applyFont="1" applyFill="1" applyBorder="1" applyAlignment="1">
      <alignment horizontal="center" vertical="center"/>
    </xf>
    <xf numFmtId="0" fontId="0" fillId="3" borderId="162" xfId="0" applyFill="1" applyBorder="1"/>
    <xf numFmtId="164" fontId="4" fillId="0" borderId="13" xfId="0" applyNumberFormat="1" applyFont="1" applyBorder="1" applyAlignment="1">
      <alignment horizontal="center" vertical="center"/>
    </xf>
    <xf numFmtId="164" fontId="4" fillId="0" borderId="163" xfId="0" applyNumberFormat="1" applyFont="1" applyBorder="1" applyAlignment="1">
      <alignment horizontal="center" vertical="center"/>
    </xf>
    <xf numFmtId="164" fontId="4" fillId="0" borderId="52" xfId="0" applyNumberFormat="1" applyFont="1" applyBorder="1" applyAlignment="1">
      <alignment horizontal="center" vertical="center"/>
    </xf>
    <xf numFmtId="0" fontId="4" fillId="3" borderId="19" xfId="0" applyFont="1" applyFill="1" applyBorder="1" applyAlignment="1">
      <alignment horizontal="center" vertical="center"/>
    </xf>
    <xf numFmtId="164" fontId="4" fillId="0" borderId="59" xfId="0" applyNumberFormat="1" applyFont="1" applyBorder="1" applyAlignment="1">
      <alignment horizontal="center" vertical="center"/>
    </xf>
    <xf numFmtId="0" fontId="0" fillId="0" borderId="91" xfId="0" applyBorder="1"/>
    <xf numFmtId="0" fontId="4" fillId="0" borderId="15" xfId="0" applyFont="1" applyFill="1" applyBorder="1"/>
    <xf numFmtId="0" fontId="4" fillId="0" borderId="43" xfId="0" applyFont="1" applyFill="1" applyBorder="1"/>
    <xf numFmtId="0" fontId="47" fillId="4" borderId="35" xfId="0" applyFont="1" applyFill="1" applyBorder="1" applyAlignment="1">
      <alignment horizontal="center" vertical="center"/>
    </xf>
    <xf numFmtId="0" fontId="47" fillId="4" borderId="36" xfId="0" applyFont="1" applyFill="1" applyBorder="1" applyAlignment="1">
      <alignment horizontal="center" vertical="center"/>
    </xf>
    <xf numFmtId="0" fontId="17" fillId="0" borderId="16" xfId="0" applyFont="1" applyFill="1" applyBorder="1" applyAlignment="1">
      <alignment horizontal="center" vertical="center"/>
    </xf>
    <xf numFmtId="172" fontId="4" fillId="4" borderId="157" xfId="2" applyNumberFormat="1" applyFont="1" applyFill="1" applyBorder="1" applyAlignment="1">
      <alignment horizontal="right" vertical="center"/>
    </xf>
    <xf numFmtId="49" fontId="4" fillId="3" borderId="15" xfId="2" applyNumberFormat="1" applyFont="1" applyFill="1" applyBorder="1" applyAlignment="1">
      <alignment horizontal="right" vertical="center"/>
    </xf>
    <xf numFmtId="172" fontId="4" fillId="3" borderId="15" xfId="2" applyNumberFormat="1" applyFont="1" applyFill="1" applyBorder="1" applyAlignment="1">
      <alignment horizontal="right" vertical="center"/>
    </xf>
    <xf numFmtId="164" fontId="4" fillId="3" borderId="20" xfId="0" applyNumberFormat="1" applyFont="1" applyFill="1" applyBorder="1" applyAlignment="1">
      <alignment horizontal="center" vertical="center"/>
    </xf>
    <xf numFmtId="1" fontId="13" fillId="3" borderId="31" xfId="0" applyNumberFormat="1" applyFont="1" applyFill="1" applyBorder="1" applyAlignment="1">
      <alignment horizontal="center" vertical="center"/>
    </xf>
    <xf numFmtId="1" fontId="13" fillId="3" borderId="31" xfId="0" applyNumberFormat="1" applyFont="1" applyFill="1" applyBorder="1"/>
    <xf numFmtId="1" fontId="13" fillId="3" borderId="37" xfId="0" applyNumberFormat="1" applyFont="1" applyFill="1" applyBorder="1" applyAlignment="1">
      <alignment horizontal="center" vertical="center"/>
    </xf>
    <xf numFmtId="1" fontId="4" fillId="3" borderId="37" xfId="0" applyNumberFormat="1" applyFont="1" applyFill="1" applyBorder="1" applyAlignment="1">
      <alignment horizontal="center"/>
    </xf>
    <xf numFmtId="0" fontId="4" fillId="0" borderId="21" xfId="0" applyFont="1" applyFill="1" applyBorder="1"/>
    <xf numFmtId="165" fontId="4" fillId="0" borderId="16" xfId="0" applyNumberFormat="1" applyFont="1" applyFill="1" applyBorder="1" applyAlignment="1">
      <alignment horizontal="center" vertical="center"/>
    </xf>
    <xf numFmtId="165" fontId="4" fillId="0" borderId="17" xfId="0" applyNumberFormat="1" applyFont="1" applyFill="1" applyBorder="1" applyAlignment="1">
      <alignment horizontal="center" vertical="center"/>
    </xf>
    <xf numFmtId="0" fontId="1" fillId="4" borderId="15" xfId="0" applyFont="1" applyFill="1" applyBorder="1"/>
    <xf numFmtId="166" fontId="1" fillId="4" borderId="16" xfId="0" applyNumberFormat="1" applyFont="1" applyFill="1" applyBorder="1" applyAlignment="1">
      <alignment horizontal="center" vertical="center"/>
    </xf>
    <xf numFmtId="166" fontId="1" fillId="4" borderId="17" xfId="0" applyNumberFormat="1" applyFont="1" applyFill="1" applyBorder="1" applyAlignment="1">
      <alignment horizontal="center" vertical="center"/>
    </xf>
    <xf numFmtId="0" fontId="4" fillId="0" borderId="34" xfId="0" applyFont="1" applyFill="1" applyBorder="1"/>
    <xf numFmtId="165" fontId="4" fillId="0" borderId="44" xfId="0" applyNumberFormat="1" applyFont="1" applyFill="1" applyBorder="1" applyAlignment="1">
      <alignment horizontal="center" vertical="center"/>
    </xf>
    <xf numFmtId="165" fontId="4" fillId="0" borderId="45" xfId="0" applyNumberFormat="1" applyFont="1" applyFill="1" applyBorder="1" applyAlignment="1">
      <alignment horizontal="center" vertical="center"/>
    </xf>
    <xf numFmtId="164" fontId="4" fillId="0" borderId="86" xfId="0" applyNumberFormat="1" applyFont="1" applyFill="1" applyBorder="1" applyAlignment="1">
      <alignment horizontal="center" vertical="center"/>
    </xf>
    <xf numFmtId="164" fontId="13" fillId="0" borderId="113" xfId="0" applyNumberFormat="1"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17" fillId="0" borderId="17" xfId="0" applyFont="1" applyFill="1" applyBorder="1" applyAlignment="1">
      <alignment horizontal="center" vertical="center"/>
    </xf>
    <xf numFmtId="164" fontId="4" fillId="0" borderId="16" xfId="0" applyNumberFormat="1" applyFont="1" applyFill="1" applyBorder="1" applyAlignment="1">
      <alignment horizontal="center" vertical="center"/>
    </xf>
    <xf numFmtId="0" fontId="17" fillId="4" borderId="166" xfId="0" applyFont="1" applyFill="1" applyBorder="1" applyAlignment="1">
      <alignment horizontal="center" vertical="center"/>
    </xf>
    <xf numFmtId="0" fontId="17" fillId="4" borderId="167" xfId="0" applyFont="1" applyFill="1" applyBorder="1" applyAlignment="1">
      <alignment horizontal="center" vertical="center"/>
    </xf>
    <xf numFmtId="0" fontId="17" fillId="4" borderId="168" xfId="0" applyFont="1" applyFill="1" applyBorder="1" applyAlignment="1">
      <alignment horizontal="center" vertical="center"/>
    </xf>
    <xf numFmtId="0" fontId="17" fillId="4" borderId="115" xfId="0" applyFont="1" applyFill="1" applyBorder="1" applyAlignment="1">
      <alignment horizontal="center" vertical="center"/>
    </xf>
    <xf numFmtId="0" fontId="4" fillId="0" borderId="21" xfId="0" applyFont="1" applyFill="1" applyBorder="1" applyAlignment="1">
      <alignment horizontal="right"/>
    </xf>
    <xf numFmtId="0" fontId="13" fillId="0" borderId="43" xfId="0" applyFont="1" applyFill="1" applyBorder="1" applyAlignment="1">
      <alignment horizontal="right"/>
    </xf>
    <xf numFmtId="0" fontId="17" fillId="3" borderId="158" xfId="0" applyFont="1" applyFill="1" applyBorder="1" applyAlignment="1">
      <alignment horizontal="center" vertical="center"/>
    </xf>
    <xf numFmtId="0" fontId="17" fillId="3" borderId="159" xfId="0" applyFont="1" applyFill="1" applyBorder="1" applyAlignment="1">
      <alignment horizontal="center" vertical="center"/>
    </xf>
    <xf numFmtId="0" fontId="17" fillId="3" borderId="160" xfId="0" applyFont="1" applyFill="1" applyBorder="1" applyAlignment="1">
      <alignment horizontal="center" vertical="center"/>
    </xf>
    <xf numFmtId="0" fontId="17" fillId="3" borderId="65" xfId="0" applyFont="1" applyFill="1" applyBorder="1" applyAlignment="1">
      <alignment horizontal="center" vertical="center"/>
    </xf>
    <xf numFmtId="0" fontId="4" fillId="4" borderId="90" xfId="0" applyFont="1" applyFill="1" applyBorder="1" applyAlignment="1">
      <alignment horizontal="center" vertical="center"/>
    </xf>
    <xf numFmtId="0" fontId="7" fillId="0" borderId="0" xfId="0" applyFont="1" applyAlignment="1">
      <alignment horizontal="right" readingOrder="2"/>
    </xf>
    <xf numFmtId="0" fontId="4" fillId="0" borderId="28" xfId="0" applyFont="1" applyBorder="1" applyAlignment="1">
      <alignment horizontal="center" vertical="center"/>
    </xf>
    <xf numFmtId="0" fontId="3" fillId="0" borderId="37" xfId="0" applyFont="1" applyBorder="1" applyAlignment="1">
      <alignment horizontal="center" vertical="center" wrapText="1"/>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7" fillId="0" borderId="26" xfId="0" applyFont="1" applyBorder="1" applyAlignment="1">
      <alignment horizont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7" fillId="0" borderId="0" xfId="0" applyFont="1" applyAlignment="1">
      <alignment horizontal="right"/>
    </xf>
    <xf numFmtId="0" fontId="0" fillId="0" borderId="0" xfId="0" applyAlignment="1">
      <alignment wrapText="1"/>
    </xf>
    <xf numFmtId="0" fontId="2" fillId="2" borderId="9" xfId="0" applyFont="1" applyFill="1" applyBorder="1"/>
    <xf numFmtId="0" fontId="6" fillId="2" borderId="9" xfId="0" applyFont="1" applyFill="1" applyBorder="1"/>
    <xf numFmtId="0" fontId="4" fillId="0" borderId="32" xfId="0" applyFont="1" applyBorder="1" applyAlignment="1">
      <alignment horizontal="center" vertical="center"/>
    </xf>
    <xf numFmtId="0" fontId="30" fillId="0" borderId="0" xfId="0" applyFont="1" applyAlignment="1">
      <alignment horizontal="center"/>
    </xf>
    <xf numFmtId="0" fontId="7" fillId="0" borderId="0" xfId="0" applyFont="1" applyAlignment="1">
      <alignment horizontal="right" readingOrder="2"/>
    </xf>
    <xf numFmtId="0" fontId="4" fillId="0" borderId="13" xfId="0" applyFont="1" applyBorder="1" applyAlignment="1">
      <alignment horizontal="center"/>
    </xf>
    <xf numFmtId="0" fontId="3" fillId="0" borderId="31"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2" fillId="2" borderId="9" xfId="0" applyFont="1" applyFill="1" applyBorder="1"/>
    <xf numFmtId="0" fontId="6" fillId="2" borderId="9" xfId="0" applyFont="1" applyFill="1" applyBorder="1"/>
    <xf numFmtId="0" fontId="7" fillId="0" borderId="0" xfId="0" applyFont="1" applyAlignment="1">
      <alignment horizontal="right" wrapText="1" readingOrder="2"/>
    </xf>
    <xf numFmtId="0" fontId="30" fillId="0" borderId="0" xfId="0" applyFont="1" applyAlignment="1">
      <alignment horizontal="center"/>
    </xf>
    <xf numFmtId="0" fontId="3" fillId="0" borderId="32" xfId="0" applyFont="1" applyBorder="1" applyAlignment="1">
      <alignment horizontal="center" vertical="center" wrapText="1"/>
    </xf>
    <xf numFmtId="0" fontId="4" fillId="0" borderId="169" xfId="0" applyFont="1" applyBorder="1"/>
    <xf numFmtId="0" fontId="4" fillId="0" borderId="39" xfId="0" applyFont="1" applyBorder="1" applyAlignment="1">
      <alignment horizontal="center" vertical="center"/>
    </xf>
    <xf numFmtId="0" fontId="4" fillId="0" borderId="170" xfId="0" applyFont="1" applyBorder="1" applyAlignment="1">
      <alignment horizontal="center" vertical="center"/>
    </xf>
    <xf numFmtId="0" fontId="4" fillId="0" borderId="171" xfId="0" applyFont="1" applyBorder="1" applyAlignment="1">
      <alignment horizontal="center" vertical="center"/>
    </xf>
    <xf numFmtId="181" fontId="13" fillId="0" borderId="15" xfId="0" applyNumberFormat="1" applyFont="1" applyBorder="1"/>
    <xf numFmtId="0" fontId="7" fillId="0" borderId="0" xfId="0" applyFont="1" applyAlignment="1">
      <alignment horizontal="right" readingOrder="2"/>
    </xf>
    <xf numFmtId="0" fontId="3" fillId="0" borderId="31" xfId="0" applyFont="1" applyBorder="1" applyAlignment="1">
      <alignment horizontal="center" vertical="center" wrapText="1"/>
    </xf>
    <xf numFmtId="0" fontId="7" fillId="0" borderId="13" xfId="0" applyFont="1" applyBorder="1" applyAlignment="1">
      <alignment horizontal="center"/>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4" fillId="0" borderId="31" xfId="0" applyFont="1" applyBorder="1" applyAlignment="1">
      <alignment horizontal="center" vertical="center"/>
    </xf>
    <xf numFmtId="0" fontId="7" fillId="0" borderId="0" xfId="0" applyFont="1" applyAlignment="1">
      <alignment horizontal="right"/>
    </xf>
    <xf numFmtId="0" fontId="7" fillId="0" borderId="0" xfId="0" applyFont="1" applyAlignment="1">
      <alignment horizontal="right" vertical="center" wrapText="1" readingOrder="2"/>
    </xf>
    <xf numFmtId="0" fontId="2" fillId="2" borderId="9" xfId="0" applyFont="1" applyFill="1" applyBorder="1"/>
    <xf numFmtId="0" fontId="3" fillId="0" borderId="32" xfId="0" applyFont="1" applyBorder="1" applyAlignment="1">
      <alignment horizontal="center"/>
    </xf>
    <xf numFmtId="0" fontId="4" fillId="0" borderId="32" xfId="0" applyFont="1" applyBorder="1" applyAlignment="1">
      <alignment horizontal="center" vertical="center"/>
    </xf>
    <xf numFmtId="1" fontId="4" fillId="4" borderId="19" xfId="0" applyNumberFormat="1" applyFont="1" applyFill="1" applyBorder="1" applyAlignment="1">
      <alignment horizontal="center" vertical="center"/>
    </xf>
    <xf numFmtId="0" fontId="7" fillId="0" borderId="0" xfId="0" applyFont="1" applyAlignment="1">
      <alignment horizontal="right" wrapText="1" readingOrder="2"/>
    </xf>
    <xf numFmtId="0" fontId="7" fillId="0" borderId="0" xfId="0" applyFont="1" applyAlignment="1">
      <alignment horizontal="right" shrinkToFit="1" readingOrder="2"/>
    </xf>
    <xf numFmtId="0" fontId="3" fillId="0" borderId="32" xfId="0" applyFont="1" applyBorder="1" applyAlignment="1">
      <alignment horizontal="center" vertical="center" wrapText="1"/>
    </xf>
    <xf numFmtId="0" fontId="30" fillId="0" borderId="0" xfId="0" applyFont="1" applyAlignment="1">
      <alignment horizontal="center"/>
    </xf>
    <xf numFmtId="0" fontId="7" fillId="0" borderId="0" xfId="0" applyFont="1" applyAlignment="1">
      <alignment horizontal="right" vertical="center" readingOrder="2"/>
    </xf>
    <xf numFmtId="0" fontId="7" fillId="0" borderId="13" xfId="0" applyFont="1" applyBorder="1" applyAlignment="1">
      <alignment horizontal="center" vertical="center"/>
    </xf>
    <xf numFmtId="1" fontId="13" fillId="0" borderId="16" xfId="0" applyNumberFormat="1" applyFont="1" applyBorder="1" applyAlignment="1">
      <alignment horizontal="center" vertical="center"/>
    </xf>
    <xf numFmtId="1" fontId="13" fillId="0" borderId="16" xfId="0" applyNumberFormat="1" applyFont="1" applyBorder="1"/>
    <xf numFmtId="1" fontId="13" fillId="0" borderId="17" xfId="0" applyNumberFormat="1" applyFont="1" applyBorder="1" applyAlignment="1">
      <alignment horizontal="center" vertical="center"/>
    </xf>
    <xf numFmtId="1" fontId="4" fillId="0" borderId="16" xfId="0" applyNumberFormat="1" applyFont="1" applyBorder="1" applyAlignment="1">
      <alignment horizontal="center" vertical="center"/>
    </xf>
    <xf numFmtId="1" fontId="4" fillId="0" borderId="17" xfId="0" applyNumberFormat="1" applyFont="1" applyBorder="1" applyAlignment="1">
      <alignment horizontal="center"/>
    </xf>
    <xf numFmtId="0" fontId="4" fillId="0" borderId="172" xfId="0" applyFont="1" applyBorder="1"/>
    <xf numFmtId="165" fontId="4" fillId="0" borderId="173" xfId="0" applyNumberFormat="1" applyFont="1" applyBorder="1" applyAlignment="1">
      <alignment horizontal="center" vertical="center"/>
    </xf>
    <xf numFmtId="1" fontId="4" fillId="0" borderId="173" xfId="0" applyNumberFormat="1" applyFont="1" applyBorder="1" applyAlignment="1">
      <alignment horizontal="center" vertical="center"/>
    </xf>
    <xf numFmtId="165" fontId="4" fillId="0" borderId="174" xfId="0" applyNumberFormat="1" applyFont="1" applyBorder="1" applyAlignment="1">
      <alignment horizontal="center" vertical="center"/>
    </xf>
    <xf numFmtId="0" fontId="4" fillId="0" borderId="175" xfId="0" applyFont="1" applyBorder="1"/>
    <xf numFmtId="165" fontId="4" fillId="0" borderId="69" xfId="0" applyNumberFormat="1" applyFont="1" applyBorder="1" applyAlignment="1">
      <alignment horizontal="center" vertical="center"/>
    </xf>
    <xf numFmtId="166" fontId="4" fillId="0" borderId="69" xfId="0" applyNumberFormat="1" applyFont="1" applyBorder="1" applyAlignment="1">
      <alignment horizontal="center" vertical="center"/>
    </xf>
    <xf numFmtId="0" fontId="4" fillId="4" borderId="175" xfId="0" applyFont="1" applyFill="1" applyBorder="1"/>
    <xf numFmtId="165" fontId="4" fillId="4" borderId="69" xfId="0" applyNumberFormat="1" applyFont="1" applyFill="1" applyBorder="1" applyAlignment="1">
      <alignment horizontal="center" vertical="center"/>
    </xf>
    <xf numFmtId="0" fontId="4" fillId="4" borderId="176" xfId="0" applyFont="1" applyFill="1" applyBorder="1"/>
    <xf numFmtId="166" fontId="4" fillId="4" borderId="128" xfId="0" applyNumberFormat="1" applyFont="1" applyFill="1" applyBorder="1" applyAlignment="1">
      <alignment horizontal="center" vertical="center"/>
    </xf>
    <xf numFmtId="0" fontId="4" fillId="3" borderId="177" xfId="0" applyFont="1" applyFill="1" applyBorder="1"/>
    <xf numFmtId="165" fontId="4" fillId="3" borderId="130" xfId="0" applyNumberFormat="1" applyFont="1" applyFill="1" applyBorder="1" applyAlignment="1">
      <alignment horizontal="center" vertical="center"/>
    </xf>
    <xf numFmtId="0" fontId="4" fillId="3" borderId="178" xfId="0" applyFont="1" applyFill="1" applyBorder="1"/>
    <xf numFmtId="166" fontId="4" fillId="3" borderId="179" xfId="0" applyNumberFormat="1" applyFont="1" applyFill="1" applyBorder="1" applyAlignment="1">
      <alignment horizontal="center" vertical="center"/>
    </xf>
    <xf numFmtId="166" fontId="4" fillId="3" borderId="180" xfId="0" applyNumberFormat="1" applyFont="1" applyFill="1" applyBorder="1" applyAlignment="1">
      <alignment horizontal="center" vertical="center"/>
    </xf>
    <xf numFmtId="173" fontId="4" fillId="4" borderId="173" xfId="0" applyNumberFormat="1" applyFont="1" applyFill="1" applyBorder="1" applyAlignment="1">
      <alignment horizontal="center" vertical="center"/>
    </xf>
    <xf numFmtId="166" fontId="4" fillId="4" borderId="173" xfId="0" applyNumberFormat="1" applyFont="1" applyFill="1" applyBorder="1" applyAlignment="1">
      <alignment horizontal="center" vertical="center"/>
    </xf>
    <xf numFmtId="177" fontId="4" fillId="4" borderId="173" xfId="0" applyNumberFormat="1" applyFont="1" applyFill="1" applyBorder="1" applyAlignment="1">
      <alignment horizontal="center" vertical="center"/>
    </xf>
    <xf numFmtId="173" fontId="4" fillId="4" borderId="174" xfId="0" applyNumberFormat="1" applyFont="1" applyFill="1" applyBorder="1" applyAlignment="1">
      <alignment horizontal="center" vertical="center"/>
    </xf>
    <xf numFmtId="166" fontId="4" fillId="4" borderId="69" xfId="0" applyNumberFormat="1" applyFont="1" applyFill="1" applyBorder="1" applyAlignment="1">
      <alignment horizontal="center" vertical="center"/>
    </xf>
    <xf numFmtId="0" fontId="4" fillId="3" borderId="175" xfId="0" applyFont="1" applyFill="1" applyBorder="1"/>
    <xf numFmtId="165" fontId="4" fillId="3" borderId="69" xfId="0" applyNumberFormat="1" applyFont="1" applyFill="1" applyBorder="1" applyAlignment="1">
      <alignment horizontal="center" vertical="center"/>
    </xf>
    <xf numFmtId="166" fontId="4" fillId="3" borderId="69" xfId="0" applyNumberFormat="1" applyFont="1" applyFill="1" applyBorder="1" applyAlignment="1">
      <alignment horizontal="center" vertical="center"/>
    </xf>
    <xf numFmtId="165" fontId="4" fillId="4" borderId="86" xfId="2" applyNumberFormat="1" applyFont="1" applyFill="1" applyBorder="1" applyAlignment="1">
      <alignment horizontal="center" vertical="center"/>
    </xf>
    <xf numFmtId="167" fontId="4" fillId="0" borderId="22" xfId="0" applyNumberFormat="1" applyFont="1" applyBorder="1" applyAlignment="1">
      <alignment horizontal="center" vertical="center"/>
    </xf>
    <xf numFmtId="167" fontId="4" fillId="4" borderId="44" xfId="2" applyNumberFormat="1" applyFont="1" applyFill="1" applyBorder="1" applyAlignment="1">
      <alignment horizontal="center" vertical="center"/>
    </xf>
    <xf numFmtId="165" fontId="4" fillId="3" borderId="86" xfId="2" applyNumberFormat="1" applyFont="1" applyFill="1" applyBorder="1" applyAlignment="1">
      <alignment horizontal="center" vertical="center"/>
    </xf>
    <xf numFmtId="167" fontId="4" fillId="3" borderId="86" xfId="2" applyNumberFormat="1" applyFont="1" applyFill="1" applyBorder="1" applyAlignment="1">
      <alignment horizontal="center" vertical="center"/>
    </xf>
    <xf numFmtId="167" fontId="4" fillId="3" borderId="23" xfId="0" applyNumberFormat="1" applyFont="1" applyFill="1" applyBorder="1" applyAlignment="1">
      <alignment horizontal="center" vertical="center"/>
    </xf>
    <xf numFmtId="0" fontId="0" fillId="0" borderId="156" xfId="0" applyBorder="1"/>
    <xf numFmtId="165" fontId="4" fillId="0" borderId="141" xfId="0" applyNumberFormat="1" applyFont="1" applyBorder="1" applyAlignment="1">
      <alignment horizontal="center" vertical="center"/>
    </xf>
    <xf numFmtId="165" fontId="4" fillId="0" borderId="59" xfId="0" applyNumberFormat="1" applyFont="1" applyBorder="1" applyAlignment="1">
      <alignment horizontal="center" vertical="center"/>
    </xf>
    <xf numFmtId="164" fontId="4" fillId="0" borderId="81" xfId="0" applyNumberFormat="1" applyFont="1" applyBorder="1" applyAlignment="1">
      <alignment horizontal="center" vertical="center"/>
    </xf>
    <xf numFmtId="164" fontId="4" fillId="0" borderId="36" xfId="0" applyNumberFormat="1" applyFont="1" applyBorder="1" applyAlignment="1">
      <alignment horizontal="center" vertical="center"/>
    </xf>
    <xf numFmtId="165" fontId="4" fillId="0" borderId="50" xfId="0" applyNumberFormat="1" applyFont="1" applyBorder="1" applyAlignment="1">
      <alignment horizontal="center" vertical="center"/>
    </xf>
    <xf numFmtId="166" fontId="4" fillId="0" borderId="22" xfId="0" applyNumberFormat="1" applyFont="1" applyBorder="1" applyAlignment="1">
      <alignment horizontal="center" vertical="center"/>
    </xf>
    <xf numFmtId="166" fontId="4" fillId="0" borderId="50" xfId="0" applyNumberFormat="1" applyFont="1" applyBorder="1" applyAlignment="1">
      <alignment horizontal="center" vertical="center"/>
    </xf>
    <xf numFmtId="166" fontId="4" fillId="0" borderId="59" xfId="0" applyNumberFormat="1" applyFont="1" applyBorder="1" applyAlignment="1">
      <alignment horizontal="center" vertical="center"/>
    </xf>
    <xf numFmtId="166" fontId="4" fillId="0" borderId="23" xfId="0" applyNumberFormat="1" applyFont="1" applyBorder="1" applyAlignment="1">
      <alignment horizontal="center" vertical="center"/>
    </xf>
    <xf numFmtId="0" fontId="7" fillId="0" borderId="0" xfId="0" applyFont="1" applyAlignment="1">
      <alignment horizontal="right" readingOrder="2"/>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2" fillId="2" borderId="9" xfId="0" applyFont="1" applyFill="1" applyBorder="1"/>
    <xf numFmtId="0" fontId="4" fillId="0" borderId="32" xfId="0" applyFont="1" applyBorder="1" applyAlignment="1">
      <alignment horizontal="center" vertical="center"/>
    </xf>
    <xf numFmtId="0" fontId="47" fillId="3" borderId="17" xfId="0" applyFont="1" applyFill="1" applyBorder="1" applyAlignment="1">
      <alignment horizontal="center" vertical="center"/>
    </xf>
    <xf numFmtId="0" fontId="7" fillId="0" borderId="0" xfId="1" applyFont="1" applyAlignment="1">
      <alignment horizontal="right" readingOrder="2"/>
    </xf>
    <xf numFmtId="0" fontId="0" fillId="0" borderId="0" xfId="0" applyAlignment="1">
      <alignment horizontal="right" vertical="center"/>
    </xf>
    <xf numFmtId="0" fontId="4" fillId="0" borderId="181" xfId="0" applyFont="1" applyBorder="1"/>
    <xf numFmtId="0" fontId="4" fillId="0" borderId="182" xfId="0" applyFont="1" applyBorder="1"/>
    <xf numFmtId="0" fontId="4" fillId="0" borderId="82" xfId="0" applyFont="1" applyBorder="1"/>
    <xf numFmtId="165" fontId="9" fillId="0" borderId="0" xfId="0" applyNumberFormat="1" applyFont="1" applyAlignment="1">
      <alignment horizontal="right" readingOrder="2"/>
    </xf>
    <xf numFmtId="0" fontId="9" fillId="0" borderId="0" xfId="0" applyFont="1" applyAlignment="1">
      <alignment horizontal="right" readingOrder="2"/>
    </xf>
    <xf numFmtId="0" fontId="4" fillId="3" borderId="15" xfId="0" applyFont="1" applyFill="1" applyBorder="1" applyAlignment="1">
      <alignment horizontal="right"/>
    </xf>
    <xf numFmtId="165" fontId="19" fillId="3" borderId="16" xfId="1" applyNumberFormat="1" applyFont="1" applyFill="1" applyBorder="1" applyAlignment="1">
      <alignment horizontal="center" vertical="center"/>
    </xf>
    <xf numFmtId="165" fontId="19" fillId="3" borderId="17" xfId="1" applyNumberFormat="1" applyFont="1" applyFill="1" applyBorder="1" applyAlignment="1">
      <alignment horizontal="center" vertical="center"/>
    </xf>
    <xf numFmtId="0" fontId="4" fillId="3" borderId="18" xfId="1" applyFont="1" applyFill="1" applyBorder="1"/>
    <xf numFmtId="166" fontId="20" fillId="3" borderId="19" xfId="1" applyNumberFormat="1" applyFont="1" applyFill="1" applyBorder="1" applyAlignment="1">
      <alignment horizontal="center" vertical="center"/>
    </xf>
    <xf numFmtId="166" fontId="19" fillId="3" borderId="19" xfId="1" applyNumberFormat="1" applyFont="1" applyFill="1" applyBorder="1" applyAlignment="1">
      <alignment horizontal="center" vertical="center"/>
    </xf>
    <xf numFmtId="166" fontId="19" fillId="3" borderId="20" xfId="1" applyNumberFormat="1" applyFont="1" applyFill="1" applyBorder="1" applyAlignment="1">
      <alignment horizontal="center" vertical="center"/>
    </xf>
    <xf numFmtId="0" fontId="4" fillId="0" borderId="125" xfId="1" applyFont="1" applyBorder="1"/>
    <xf numFmtId="1" fontId="4" fillId="0" borderId="16" xfId="0" applyNumberFormat="1" applyFont="1" applyBorder="1" applyAlignment="1">
      <alignment horizontal="center" vertical="center"/>
    </xf>
    <xf numFmtId="1" fontId="13" fillId="4" borderId="62" xfId="0" applyNumberFormat="1" applyFont="1" applyFill="1" applyBorder="1" applyAlignment="1">
      <alignment horizontal="center" vertical="center"/>
    </xf>
    <xf numFmtId="3" fontId="13" fillId="4" borderId="22" xfId="0" applyNumberFormat="1" applyFont="1" applyFill="1" applyBorder="1" applyAlignment="1">
      <alignment horizontal="center" vertical="center"/>
    </xf>
    <xf numFmtId="3" fontId="13" fillId="0" borderId="16" xfId="0" applyNumberFormat="1" applyFont="1" applyBorder="1" applyAlignment="1">
      <alignment horizontal="center" vertical="center"/>
    </xf>
    <xf numFmtId="164" fontId="13" fillId="0" borderId="85" xfId="0" applyNumberFormat="1" applyFont="1" applyBorder="1" applyAlignment="1">
      <alignment horizontal="center" vertical="center"/>
    </xf>
    <xf numFmtId="3" fontId="13" fillId="0" borderId="22" xfId="0" applyNumberFormat="1" applyFont="1" applyBorder="1" applyAlignment="1">
      <alignment horizontal="center" vertical="center"/>
    </xf>
    <xf numFmtId="1" fontId="13" fillId="0" borderId="90" xfId="0" applyNumberFormat="1" applyFont="1" applyBorder="1" applyAlignment="1">
      <alignment horizontal="center" vertical="center"/>
    </xf>
    <xf numFmtId="164" fontId="13" fillId="4" borderId="20" xfId="0" applyNumberFormat="1" applyFont="1" applyFill="1" applyBorder="1" applyAlignment="1">
      <alignment horizontal="center" vertical="center"/>
    </xf>
    <xf numFmtId="3" fontId="13" fillId="4" borderId="16" xfId="0" applyNumberFormat="1" applyFont="1" applyFill="1" applyBorder="1" applyAlignment="1">
      <alignment horizontal="center" vertical="center"/>
    </xf>
    <xf numFmtId="0" fontId="50" fillId="4" borderId="16" xfId="0" applyFont="1" applyFill="1" applyBorder="1"/>
    <xf numFmtId="0" fontId="50" fillId="4" borderId="44" xfId="0" applyFont="1" applyFill="1" applyBorder="1"/>
    <xf numFmtId="0" fontId="50" fillId="0" borderId="16" xfId="0" applyFont="1" applyBorder="1"/>
    <xf numFmtId="0" fontId="50" fillId="0" borderId="86" xfId="0" applyFont="1" applyBorder="1"/>
    <xf numFmtId="0" fontId="50" fillId="0" borderId="22" xfId="0" applyFont="1" applyBorder="1"/>
    <xf numFmtId="0" fontId="50" fillId="0" borderId="44" xfId="0" applyFont="1" applyBorder="1"/>
    <xf numFmtId="0" fontId="50" fillId="0" borderId="45" xfId="0" applyFont="1" applyBorder="1"/>
    <xf numFmtId="0" fontId="50" fillId="4" borderId="19" xfId="0" applyFont="1" applyFill="1" applyBorder="1"/>
    <xf numFmtId="0" fontId="50" fillId="4" borderId="20" xfId="0" applyFont="1" applyFill="1" applyBorder="1"/>
    <xf numFmtId="0" fontId="50" fillId="0" borderId="0" xfId="0" applyFont="1"/>
    <xf numFmtId="164" fontId="13" fillId="0" borderId="22" xfId="0" applyNumberFormat="1" applyFont="1" applyBorder="1" applyAlignment="1">
      <alignment horizontal="center" vertical="center"/>
    </xf>
    <xf numFmtId="164" fontId="13" fillId="0" borderId="35" xfId="0" applyNumberFormat="1" applyFont="1" applyBorder="1" applyAlignment="1">
      <alignment horizontal="center" vertical="center"/>
    </xf>
    <xf numFmtId="1" fontId="4" fillId="4" borderId="35" xfId="0" applyNumberFormat="1" applyFont="1" applyFill="1" applyBorder="1" applyAlignment="1">
      <alignment horizontal="center" vertical="center"/>
    </xf>
    <xf numFmtId="1" fontId="4" fillId="4" borderId="22" xfId="0" applyNumberFormat="1" applyFont="1" applyFill="1" applyBorder="1" applyAlignment="1">
      <alignment horizontal="center" vertical="center"/>
    </xf>
    <xf numFmtId="164" fontId="4" fillId="4" borderId="35" xfId="0" applyNumberFormat="1" applyFont="1" applyFill="1" applyBorder="1" applyAlignment="1">
      <alignment horizontal="center" vertical="center"/>
    </xf>
    <xf numFmtId="164" fontId="13" fillId="4" borderId="35" xfId="0" applyNumberFormat="1" applyFont="1" applyFill="1" applyBorder="1" applyAlignment="1">
      <alignment horizontal="center" vertical="center"/>
    </xf>
    <xf numFmtId="1" fontId="13" fillId="3" borderId="22" xfId="0" applyNumberFormat="1" applyFont="1" applyFill="1" applyBorder="1" applyAlignment="1">
      <alignment horizontal="center" vertical="center"/>
    </xf>
    <xf numFmtId="164" fontId="4" fillId="3" borderId="19" xfId="0" applyNumberFormat="1" applyFont="1" applyFill="1" applyBorder="1" applyAlignment="1">
      <alignment horizontal="center" vertical="center" wrapText="1"/>
    </xf>
    <xf numFmtId="164" fontId="13" fillId="3" borderId="44" xfId="0" applyNumberFormat="1" applyFont="1" applyFill="1" applyBorder="1" applyAlignment="1">
      <alignment horizontal="center" vertical="center"/>
    </xf>
    <xf numFmtId="0" fontId="13" fillId="4" borderId="20" xfId="0" applyFont="1" applyFill="1" applyBorder="1" applyAlignment="1">
      <alignment horizontal="center" vertical="center"/>
    </xf>
    <xf numFmtId="1" fontId="13" fillId="0" borderId="16" xfId="0" applyNumberFormat="1" applyFont="1" applyBorder="1" applyAlignment="1">
      <alignment horizontal="center" vertical="center" wrapText="1"/>
    </xf>
    <xf numFmtId="1" fontId="4" fillId="0" borderId="16" xfId="0" applyNumberFormat="1" applyFont="1" applyBorder="1" applyAlignment="1">
      <alignment horizontal="center" vertical="center" wrapText="1"/>
    </xf>
    <xf numFmtId="1" fontId="13" fillId="4" borderId="16" xfId="0" applyNumberFormat="1" applyFont="1" applyFill="1" applyBorder="1" applyAlignment="1">
      <alignment horizontal="center" vertical="center" wrapText="1"/>
    </xf>
    <xf numFmtId="1" fontId="4" fillId="4" borderId="16" xfId="0" applyNumberFormat="1" applyFont="1" applyFill="1" applyBorder="1" applyAlignment="1">
      <alignment horizontal="center" vertical="center" wrapText="1"/>
    </xf>
    <xf numFmtId="1" fontId="4" fillId="4" borderId="23" xfId="0" applyNumberFormat="1" applyFont="1" applyFill="1" applyBorder="1" applyAlignment="1">
      <alignment horizontal="center" vertical="center"/>
    </xf>
    <xf numFmtId="164" fontId="4" fillId="4" borderId="45" xfId="0" applyNumberFormat="1" applyFont="1" applyFill="1" applyBorder="1" applyAlignment="1">
      <alignment horizontal="center" vertical="center"/>
    </xf>
    <xf numFmtId="1" fontId="4" fillId="0" borderId="87" xfId="0" applyNumberFormat="1" applyFont="1" applyBorder="1" applyAlignment="1">
      <alignment horizontal="center" vertical="center"/>
    </xf>
    <xf numFmtId="1" fontId="4" fillId="0" borderId="90" xfId="0" applyNumberFormat="1" applyFont="1" applyBorder="1" applyAlignment="1">
      <alignment horizontal="center" vertical="center"/>
    </xf>
    <xf numFmtId="164" fontId="4" fillId="0" borderId="106" xfId="0" applyNumberFormat="1" applyFont="1" applyBorder="1" applyAlignment="1">
      <alignment horizontal="center" vertical="center"/>
    </xf>
    <xf numFmtId="1" fontId="4" fillId="4" borderId="17" xfId="0" applyNumberFormat="1" applyFont="1" applyFill="1" applyBorder="1" applyAlignment="1">
      <alignment horizontal="center" vertical="center" wrapText="1"/>
    </xf>
    <xf numFmtId="164" fontId="4" fillId="4" borderId="16" xfId="0" applyNumberFormat="1" applyFont="1" applyFill="1" applyBorder="1" applyAlignment="1">
      <alignment horizontal="center" vertical="center" wrapText="1"/>
    </xf>
    <xf numFmtId="164" fontId="4" fillId="4" borderId="17" xfId="0" applyNumberFormat="1" applyFont="1" applyFill="1" applyBorder="1" applyAlignment="1">
      <alignment horizontal="center" vertical="center" wrapText="1"/>
    </xf>
    <xf numFmtId="1" fontId="4" fillId="0" borderId="22" xfId="0" applyNumberFormat="1" applyFont="1" applyBorder="1" applyAlignment="1">
      <alignment horizontal="center" vertical="center" wrapText="1"/>
    </xf>
    <xf numFmtId="1" fontId="4" fillId="0" borderId="23"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164" fontId="4" fillId="0" borderId="86" xfId="0" applyNumberFormat="1" applyFont="1" applyBorder="1" applyAlignment="1">
      <alignment horizontal="center" vertical="center" wrapText="1"/>
    </xf>
    <xf numFmtId="164" fontId="4" fillId="0" borderId="85" xfId="0" applyNumberFormat="1" applyFont="1" applyBorder="1" applyAlignment="1">
      <alignment horizontal="center" vertical="center" wrapText="1"/>
    </xf>
    <xf numFmtId="1" fontId="4" fillId="0" borderId="87" xfId="0" applyNumberFormat="1" applyFont="1" applyBorder="1" applyAlignment="1">
      <alignment horizontal="center" vertical="center" wrapText="1"/>
    </xf>
    <xf numFmtId="164" fontId="4" fillId="0" borderId="16"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1" fontId="4" fillId="4" borderId="22" xfId="0" applyNumberFormat="1" applyFont="1" applyFill="1" applyBorder="1" applyAlignment="1">
      <alignment horizontal="center" vertical="center" wrapText="1"/>
    </xf>
    <xf numFmtId="1" fontId="4" fillId="4" borderId="23" xfId="0" applyNumberFormat="1" applyFont="1" applyFill="1" applyBorder="1" applyAlignment="1">
      <alignment horizontal="center" vertical="center" wrapText="1"/>
    </xf>
    <xf numFmtId="164" fontId="4" fillId="4" borderId="19" xfId="0" applyNumberFormat="1" applyFont="1" applyFill="1" applyBorder="1" applyAlignment="1">
      <alignment horizontal="center" vertical="center" wrapText="1"/>
    </xf>
    <xf numFmtId="164" fontId="4" fillId="4" borderId="20" xfId="0" applyNumberFormat="1" applyFont="1" applyFill="1" applyBorder="1" applyAlignment="1">
      <alignment horizontal="center" vertical="center" wrapText="1"/>
    </xf>
    <xf numFmtId="1" fontId="4" fillId="0" borderId="95" xfId="0" applyNumberFormat="1" applyFont="1" applyBorder="1" applyAlignment="1">
      <alignment horizontal="center" vertical="center" wrapText="1"/>
    </xf>
    <xf numFmtId="1" fontId="4" fillId="0" borderId="64" xfId="0" applyNumberFormat="1" applyFont="1" applyBorder="1" applyAlignment="1">
      <alignment horizontal="center" vertical="center" wrapText="1"/>
    </xf>
    <xf numFmtId="164" fontId="4" fillId="0" borderId="95" xfId="0" applyNumberFormat="1" applyFont="1" applyBorder="1" applyAlignment="1">
      <alignment horizontal="center" vertical="center" wrapText="1"/>
    </xf>
    <xf numFmtId="164" fontId="4" fillId="0" borderId="64" xfId="0" applyNumberFormat="1" applyFont="1" applyBorder="1" applyAlignment="1">
      <alignment horizontal="center" vertical="center" wrapText="1"/>
    </xf>
    <xf numFmtId="1" fontId="4" fillId="0" borderId="17" xfId="0" applyNumberFormat="1" applyFont="1" applyBorder="1" applyAlignment="1">
      <alignment horizontal="center" vertical="center" wrapText="1"/>
    </xf>
    <xf numFmtId="1" fontId="4" fillId="0" borderId="90" xfId="0" applyNumberFormat="1" applyFont="1" applyBorder="1" applyAlignment="1">
      <alignment horizontal="center" vertical="center" wrapText="1"/>
    </xf>
    <xf numFmtId="164" fontId="4" fillId="0" borderId="105" xfId="0" applyNumberFormat="1" applyFont="1" applyBorder="1" applyAlignment="1">
      <alignment horizontal="center" vertical="center" wrapText="1"/>
    </xf>
    <xf numFmtId="164" fontId="4" fillId="0" borderId="106"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164" fontId="4" fillId="0" borderId="104" xfId="0" applyNumberFormat="1" applyFont="1" applyBorder="1" applyAlignment="1">
      <alignment horizontal="center" vertical="center" wrapText="1"/>
    </xf>
    <xf numFmtId="164" fontId="4" fillId="0" borderId="107" xfId="0" applyNumberFormat="1" applyFont="1" applyBorder="1" applyAlignment="1">
      <alignment horizontal="center" vertical="center" wrapText="1"/>
    </xf>
    <xf numFmtId="164" fontId="4" fillId="0" borderId="100" xfId="0" applyNumberFormat="1" applyFont="1" applyBorder="1" applyAlignment="1">
      <alignment horizontal="center" vertical="center" wrapText="1"/>
    </xf>
    <xf numFmtId="164" fontId="4" fillId="4" borderId="44" xfId="0" applyNumberFormat="1" applyFont="1" applyFill="1" applyBorder="1" applyAlignment="1">
      <alignment horizontal="center" vertical="center" wrapText="1"/>
    </xf>
    <xf numFmtId="164" fontId="4" fillId="4" borderId="45" xfId="0" applyNumberFormat="1" applyFont="1" applyFill="1" applyBorder="1" applyAlignment="1">
      <alignment horizontal="center" vertical="center" wrapText="1"/>
    </xf>
    <xf numFmtId="1" fontId="4" fillId="3" borderId="16"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164" fontId="4" fillId="3" borderId="20" xfId="0" applyNumberFormat="1" applyFont="1" applyFill="1" applyBorder="1" applyAlignment="1">
      <alignment horizontal="center" vertical="center" wrapText="1"/>
    </xf>
    <xf numFmtId="164" fontId="4" fillId="0" borderId="0" xfId="0" applyNumberFormat="1" applyFont="1" applyAlignment="1">
      <alignment horizontal="center" vertical="center"/>
    </xf>
    <xf numFmtId="164" fontId="4" fillId="0" borderId="5" xfId="0" applyNumberFormat="1" applyFont="1" applyBorder="1" applyAlignment="1">
      <alignment horizontal="center" vertical="center"/>
    </xf>
    <xf numFmtId="0" fontId="16" fillId="0" borderId="7" xfId="0" applyFont="1" applyBorder="1" applyAlignment="1">
      <alignment horizontal="center" vertical="center" readingOrder="2"/>
    </xf>
    <xf numFmtId="0" fontId="6" fillId="0" borderId="0" xfId="0" applyFont="1" applyBorder="1" applyAlignment="1" applyProtection="1">
      <alignment horizontal="center" readingOrder="2"/>
      <protection locked="0"/>
    </xf>
    <xf numFmtId="0" fontId="2" fillId="2" borderId="9"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7" fillId="0" borderId="0" xfId="0" applyFont="1" applyBorder="1" applyAlignment="1">
      <alignment horizontal="right" readingOrder="2"/>
    </xf>
    <xf numFmtId="0" fontId="3" fillId="0" borderId="53" xfId="0" applyFont="1" applyBorder="1" applyAlignment="1">
      <alignment horizontal="right" wrapText="1"/>
    </xf>
    <xf numFmtId="0" fontId="3" fillId="0" borderId="24" xfId="0" applyFont="1" applyBorder="1" applyAlignment="1">
      <alignment horizontal="right" wrapText="1"/>
    </xf>
    <xf numFmtId="0" fontId="3" fillId="0" borderId="52" xfId="0" applyFont="1" applyBorder="1" applyAlignment="1">
      <alignment horizontal="right" wrapText="1"/>
    </xf>
    <xf numFmtId="0" fontId="4" fillId="0" borderId="43" xfId="0" applyFont="1" applyBorder="1" applyAlignment="1">
      <alignment horizontal="right" wrapText="1"/>
    </xf>
    <xf numFmtId="0" fontId="4" fillId="0" borderId="30" xfId="0" applyFont="1" applyBorder="1" applyAlignment="1">
      <alignment horizontal="right" wrapText="1"/>
    </xf>
    <xf numFmtId="1" fontId="4" fillId="0" borderId="73" xfId="0" applyNumberFormat="1" applyFont="1" applyBorder="1" applyAlignment="1">
      <alignment horizontal="center" vertical="center"/>
    </xf>
    <xf numFmtId="1" fontId="4" fillId="0" borderId="31" xfId="0" applyNumberFormat="1" applyFont="1" applyBorder="1" applyAlignment="1">
      <alignment horizontal="center" vertical="center"/>
    </xf>
    <xf numFmtId="0" fontId="4" fillId="0" borderId="45" xfId="0" applyFont="1" applyBorder="1" applyAlignment="1">
      <alignment horizontal="right" vertical="center"/>
    </xf>
    <xf numFmtId="0" fontId="4" fillId="0" borderId="37" xfId="0" applyFont="1" applyBorder="1" applyAlignment="1">
      <alignment horizontal="right" vertical="center"/>
    </xf>
    <xf numFmtId="0" fontId="7" fillId="0" borderId="0" xfId="0" applyFont="1" applyAlignment="1">
      <alignment horizontal="right" readingOrder="2"/>
    </xf>
    <xf numFmtId="0" fontId="4" fillId="0" borderId="27" xfId="0" applyFont="1" applyBorder="1" applyAlignment="1">
      <alignment horizontal="right" vertical="center" wrapText="1"/>
    </xf>
    <xf numFmtId="0" fontId="4" fillId="0" borderId="30" xfId="0" applyFont="1" applyBorder="1" applyAlignment="1">
      <alignment horizontal="right" vertical="center" wrapText="1"/>
    </xf>
    <xf numFmtId="0" fontId="3" fillId="0" borderId="28"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8"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7" fillId="0" borderId="0" xfId="0" applyFont="1" applyAlignment="1">
      <alignment horizontal="center"/>
    </xf>
    <xf numFmtId="0" fontId="4" fillId="0" borderId="27" xfId="0" applyFont="1" applyBorder="1" applyAlignment="1">
      <alignment horizontal="center"/>
    </xf>
    <xf numFmtId="0" fontId="4" fillId="0" borderId="30" xfId="0" applyFont="1" applyBorder="1" applyAlignment="1">
      <alignment horizontal="center"/>
    </xf>
    <xf numFmtId="0" fontId="7" fillId="0" borderId="13" xfId="0" applyFont="1" applyBorder="1" applyAlignment="1">
      <alignment horizontal="center"/>
    </xf>
    <xf numFmtId="0" fontId="4" fillId="0" borderId="13" xfId="0" applyFont="1" applyBorder="1" applyAlignment="1">
      <alignment horizontal="center"/>
    </xf>
    <xf numFmtId="0" fontId="7" fillId="0" borderId="2" xfId="0" applyFont="1" applyBorder="1" applyAlignment="1">
      <alignment horizontal="right" readingOrder="2"/>
    </xf>
    <xf numFmtId="0" fontId="3" fillId="0" borderId="35" xfId="0" applyFont="1" applyBorder="1" applyAlignment="1">
      <alignment horizontal="center" vertical="center"/>
    </xf>
    <xf numFmtId="0" fontId="3" fillId="0" borderId="31" xfId="0" applyFont="1" applyBorder="1" applyAlignment="1">
      <alignment horizontal="center" vertical="center"/>
    </xf>
    <xf numFmtId="0" fontId="3" fillId="0" borderId="2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4" fillId="0" borderId="34" xfId="0" applyFont="1" applyBorder="1" applyAlignment="1">
      <alignment horizontal="right" vertical="center" wrapText="1"/>
    </xf>
    <xf numFmtId="0" fontId="3" fillId="0" borderId="35" xfId="0" applyFont="1" applyBorder="1" applyAlignment="1">
      <alignment horizontal="center" vertical="center" wrapText="1"/>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46" fillId="0" borderId="28" xfId="0" applyFont="1" applyBorder="1" applyAlignment="1">
      <alignment horizontal="center" vertical="center"/>
    </xf>
    <xf numFmtId="0" fontId="46" fillId="0" borderId="35" xfId="0" applyFont="1" applyBorder="1" applyAlignment="1">
      <alignment horizontal="center" vertical="center"/>
    </xf>
    <xf numFmtId="0" fontId="46" fillId="0" borderId="31" xfId="0" applyFont="1" applyBorder="1" applyAlignment="1">
      <alignment horizontal="center" vertical="center"/>
    </xf>
    <xf numFmtId="0" fontId="7" fillId="0" borderId="25" xfId="0" applyFont="1" applyBorder="1" applyAlignment="1">
      <alignment horizontal="center"/>
    </xf>
    <xf numFmtId="0" fontId="7" fillId="0" borderId="24" xfId="0" applyFont="1" applyBorder="1" applyAlignment="1">
      <alignment horizontal="center"/>
    </xf>
    <xf numFmtId="0" fontId="7" fillId="0" borderId="26" xfId="0" applyFont="1" applyBorder="1" applyAlignment="1">
      <alignment horizontal="center"/>
    </xf>
    <xf numFmtId="0" fontId="33" fillId="0" borderId="25" xfId="0" applyFont="1" applyBorder="1" applyAlignment="1">
      <alignment horizontal="center"/>
    </xf>
    <xf numFmtId="0" fontId="33" fillId="0" borderId="24" xfId="0" applyFont="1" applyBorder="1" applyAlignment="1">
      <alignment horizontal="center"/>
    </xf>
    <xf numFmtId="0" fontId="33" fillId="0" borderId="26" xfId="0" applyFont="1" applyBorder="1" applyAlignment="1">
      <alignment horizontal="center"/>
    </xf>
    <xf numFmtId="0" fontId="3" fillId="0" borderId="32" xfId="0" applyFont="1" applyBorder="1" applyAlignment="1">
      <alignment horizontal="center" vertical="center"/>
    </xf>
    <xf numFmtId="0" fontId="4" fillId="0" borderId="34" xfId="0" applyFont="1" applyBorder="1" applyAlignment="1">
      <alignment horizont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3" fillId="0" borderId="29" xfId="0" applyFont="1" applyBorder="1" applyAlignment="1">
      <alignment horizontal="center" vertical="center"/>
    </xf>
    <xf numFmtId="0" fontId="33" fillId="0" borderId="25" xfId="0" applyFont="1" applyBorder="1" applyAlignment="1">
      <alignment horizontal="center" vertical="center"/>
    </xf>
    <xf numFmtId="0" fontId="33" fillId="0" borderId="24" xfId="0" applyFont="1" applyBorder="1" applyAlignment="1">
      <alignment horizontal="center" vertical="center"/>
    </xf>
    <xf numFmtId="0" fontId="33" fillId="0" borderId="26" xfId="0" applyFont="1" applyBorder="1" applyAlignment="1">
      <alignment horizontal="center" vertical="center"/>
    </xf>
    <xf numFmtId="0" fontId="7" fillId="0" borderId="0" xfId="1" applyFont="1" applyAlignment="1">
      <alignment horizontal="right" readingOrder="2"/>
    </xf>
    <xf numFmtId="0" fontId="1" fillId="0" borderId="27" xfId="1" applyFont="1" applyBorder="1" applyAlignment="1">
      <alignment horizontal="right" vertical="center" wrapText="1"/>
    </xf>
    <xf numFmtId="0" fontId="1" fillId="0" borderId="30" xfId="1" applyFont="1" applyBorder="1" applyAlignment="1">
      <alignment horizontal="right" vertical="center" wrapText="1"/>
    </xf>
    <xf numFmtId="0" fontId="3" fillId="0" borderId="28" xfId="1" applyFont="1" applyBorder="1" applyAlignment="1">
      <alignment horizontal="center" vertical="center"/>
    </xf>
    <xf numFmtId="0" fontId="3" fillId="0" borderId="31" xfId="1" applyFont="1" applyBorder="1" applyAlignment="1">
      <alignment horizontal="center" vertical="center"/>
    </xf>
    <xf numFmtId="0" fontId="3" fillId="0" borderId="29" xfId="1" applyFont="1" applyBorder="1" applyAlignment="1">
      <alignment horizontal="center" vertical="center"/>
    </xf>
    <xf numFmtId="0" fontId="7" fillId="0" borderId="2" xfId="1" applyFont="1" applyBorder="1" applyAlignment="1">
      <alignment horizontal="right" readingOrder="2"/>
    </xf>
    <xf numFmtId="0" fontId="1" fillId="0" borderId="27" xfId="0" applyFont="1" applyBorder="1" applyAlignment="1">
      <alignment horizontal="right" vertical="center" wrapText="1"/>
    </xf>
    <xf numFmtId="0" fontId="1" fillId="0" borderId="30" xfId="0" applyFont="1" applyBorder="1" applyAlignment="1">
      <alignment horizontal="right" vertical="center"/>
    </xf>
    <xf numFmtId="0" fontId="33" fillId="0" borderId="2" xfId="0" applyFont="1" applyBorder="1" applyAlignment="1">
      <alignment horizontal="right" readingOrder="2"/>
    </xf>
    <xf numFmtId="0" fontId="4" fillId="0" borderId="30" xfId="0" applyFont="1" applyBorder="1" applyAlignment="1">
      <alignment horizontal="right" vertical="center"/>
    </xf>
    <xf numFmtId="0" fontId="3" fillId="0" borderId="33" xfId="0" applyFont="1" applyBorder="1" applyAlignment="1">
      <alignment horizontal="center" vertical="center"/>
    </xf>
    <xf numFmtId="0" fontId="1" fillId="0" borderId="34"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right" vertical="center" wrapText="1" readingOrder="2"/>
    </xf>
    <xf numFmtId="0" fontId="0" fillId="0" borderId="0" xfId="0" applyAlignment="1">
      <alignment wrapText="1"/>
    </xf>
    <xf numFmtId="172" fontId="7" fillId="0" borderId="2" xfId="2" applyNumberFormat="1" applyFont="1" applyBorder="1" applyAlignment="1">
      <alignment horizontal="right" vertical="center" readingOrder="2"/>
    </xf>
    <xf numFmtId="0" fontId="2" fillId="2" borderId="9" xfId="0" applyFont="1" applyFill="1" applyBorder="1"/>
    <xf numFmtId="0" fontId="2" fillId="2" borderId="10" xfId="0" applyFont="1" applyFill="1" applyBorder="1"/>
    <xf numFmtId="0" fontId="2" fillId="2" borderId="11" xfId="0" applyFont="1" applyFill="1" applyBorder="1"/>
    <xf numFmtId="172" fontId="4" fillId="0" borderId="27" xfId="2" applyNumberFormat="1" applyFont="1" applyBorder="1" applyAlignment="1">
      <alignment horizontal="center" vertical="center"/>
    </xf>
    <xf numFmtId="172" fontId="4" fillId="0" borderId="30" xfId="2" applyNumberFormat="1" applyFont="1" applyBorder="1" applyAlignment="1">
      <alignment horizontal="center" vertical="center"/>
    </xf>
    <xf numFmtId="172" fontId="3" fillId="0" borderId="28" xfId="2" applyNumberFormat="1" applyFont="1" applyBorder="1" applyAlignment="1">
      <alignment horizontal="center" vertical="center"/>
    </xf>
    <xf numFmtId="172" fontId="3" fillId="0" borderId="29" xfId="2" applyNumberFormat="1" applyFont="1" applyBorder="1" applyAlignment="1">
      <alignment horizontal="center" vertical="center"/>
    </xf>
    <xf numFmtId="172" fontId="7" fillId="0" borderId="53" xfId="2" applyNumberFormat="1" applyFont="1" applyFill="1" applyBorder="1" applyAlignment="1">
      <alignment horizontal="center" vertical="center"/>
    </xf>
    <xf numFmtId="172" fontId="7" fillId="0" borderId="24" xfId="2" applyNumberFormat="1" applyFont="1" applyFill="1" applyBorder="1" applyAlignment="1">
      <alignment horizontal="center" vertical="center"/>
    </xf>
    <xf numFmtId="172" fontId="7" fillId="0" borderId="52" xfId="2" applyNumberFormat="1" applyFont="1" applyFill="1" applyBorder="1" applyAlignment="1">
      <alignment horizontal="center" vertical="center"/>
    </xf>
    <xf numFmtId="172" fontId="7" fillId="0" borderId="53" xfId="2" applyNumberFormat="1" applyFont="1" applyBorder="1" applyAlignment="1">
      <alignment horizontal="center" vertical="center"/>
    </xf>
    <xf numFmtId="172" fontId="7" fillId="0" borderId="24" xfId="2" applyNumberFormat="1" applyFont="1" applyBorder="1" applyAlignment="1">
      <alignment horizontal="center" vertical="center"/>
    </xf>
    <xf numFmtId="172" fontId="7" fillId="0" borderId="52" xfId="2" applyNumberFormat="1" applyFont="1" applyBorder="1" applyAlignment="1">
      <alignment horizontal="center" vertical="center"/>
    </xf>
    <xf numFmtId="0" fontId="6" fillId="2" borderId="9" xfId="0" applyFont="1" applyFill="1" applyBorder="1"/>
    <xf numFmtId="0" fontId="6" fillId="2" borderId="10" xfId="0" applyFont="1" applyFill="1" applyBorder="1"/>
    <xf numFmtId="0" fontId="6" fillId="2" borderId="11" xfId="0" applyFont="1" applyFill="1" applyBorder="1"/>
    <xf numFmtId="0" fontId="3" fillId="0" borderId="32" xfId="0" applyFont="1" applyBorder="1" applyAlignment="1">
      <alignment horizontal="center"/>
    </xf>
    <xf numFmtId="0" fontId="3" fillId="0" borderId="37" xfId="0" applyFont="1" applyBorder="1" applyAlignment="1">
      <alignment horizontal="center" vertical="center"/>
    </xf>
    <xf numFmtId="172" fontId="7" fillId="0" borderId="79" xfId="2" applyNumberFormat="1" applyFont="1" applyFill="1" applyBorder="1" applyAlignment="1">
      <alignment horizontal="center" vertical="center"/>
    </xf>
    <xf numFmtId="0" fontId="3" fillId="0" borderId="14"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9" xfId="0" applyFont="1" applyBorder="1" applyAlignment="1">
      <alignment horizontal="center" vertical="center"/>
    </xf>
    <xf numFmtId="0" fontId="6" fillId="2" borderId="9" xfId="0" applyFont="1" applyFill="1" applyBorder="1" applyAlignment="1">
      <alignment horizontal="right"/>
    </xf>
    <xf numFmtId="0" fontId="4" fillId="2" borderId="10" xfId="0" applyFont="1" applyFill="1" applyBorder="1" applyAlignment="1">
      <alignment horizontal="right"/>
    </xf>
    <xf numFmtId="182" fontId="7" fillId="0" borderId="0" xfId="0" applyNumberFormat="1" applyFont="1" applyAlignment="1">
      <alignment horizontal="right" wrapText="1" readingOrder="2"/>
    </xf>
    <xf numFmtId="182" fontId="0" fillId="0" borderId="0" xfId="0" applyNumberFormat="1" applyAlignment="1">
      <alignment horizontal="right" wrapText="1" readingOrder="2"/>
    </xf>
    <xf numFmtId="1" fontId="4" fillId="4" borderId="54" xfId="0" applyNumberFormat="1" applyFont="1" applyFill="1" applyBorder="1" applyAlignment="1">
      <alignment horizontal="center" vertical="center"/>
    </xf>
    <xf numFmtId="1" fontId="4" fillId="4" borderId="46" xfId="0" applyNumberFormat="1" applyFont="1" applyFill="1" applyBorder="1" applyAlignment="1">
      <alignment horizontal="center" vertical="center"/>
    </xf>
    <xf numFmtId="1" fontId="4" fillId="0" borderId="44" xfId="0" applyNumberFormat="1" applyFont="1" applyBorder="1" applyAlignment="1">
      <alignment horizontal="center" vertical="center"/>
    </xf>
    <xf numFmtId="1" fontId="4" fillId="0" borderId="16" xfId="0" applyNumberFormat="1" applyFont="1" applyBorder="1" applyAlignment="1">
      <alignment horizontal="center" vertical="center"/>
    </xf>
    <xf numFmtId="1" fontId="4" fillId="3" borderId="31" xfId="0" applyNumberFormat="1" applyFont="1" applyFill="1" applyBorder="1" applyAlignment="1">
      <alignment horizontal="center" vertical="center"/>
    </xf>
    <xf numFmtId="0" fontId="2" fillId="2" borderId="38" xfId="0" applyFont="1" applyFill="1" applyBorder="1" applyAlignment="1">
      <alignment horizontal="right"/>
    </xf>
    <xf numFmtId="0" fontId="2" fillId="2" borderId="32" xfId="0" applyFont="1" applyFill="1" applyBorder="1" applyAlignment="1">
      <alignment horizontal="right"/>
    </xf>
    <xf numFmtId="0" fontId="7" fillId="0" borderId="0" xfId="0" applyFont="1" applyAlignment="1">
      <alignment horizontal="right" wrapText="1" readingOrder="2"/>
    </xf>
    <xf numFmtId="1" fontId="4" fillId="0" borderId="111" xfId="0" applyNumberFormat="1" applyFont="1" applyBorder="1" applyAlignment="1">
      <alignment horizontal="center" vertical="center" wrapText="1"/>
    </xf>
    <xf numFmtId="1" fontId="4" fillId="0" borderId="110" xfId="0" applyNumberFormat="1" applyFont="1" applyBorder="1" applyAlignment="1">
      <alignment horizontal="center" vertical="center" wrapText="1"/>
    </xf>
    <xf numFmtId="1" fontId="4" fillId="4" borderId="145" xfId="0" applyNumberFormat="1" applyFont="1" applyFill="1" applyBorder="1" applyAlignment="1">
      <alignment horizontal="center" vertical="center" wrapText="1"/>
    </xf>
    <xf numFmtId="1" fontId="4" fillId="4" borderId="146" xfId="0" applyNumberFormat="1" applyFont="1" applyFill="1" applyBorder="1" applyAlignment="1">
      <alignment horizontal="center" vertical="center" wrapText="1"/>
    </xf>
    <xf numFmtId="1" fontId="4" fillId="0" borderId="54" xfId="0" applyNumberFormat="1" applyFont="1" applyBorder="1" applyAlignment="1">
      <alignment horizontal="center" vertical="center"/>
    </xf>
    <xf numFmtId="1" fontId="4" fillId="0" borderId="46" xfId="0" applyNumberFormat="1" applyFont="1" applyBorder="1" applyAlignment="1">
      <alignment horizontal="center" vertical="center"/>
    </xf>
    <xf numFmtId="1" fontId="4" fillId="0" borderId="138" xfId="0" applyNumberFormat="1" applyFont="1" applyBorder="1" applyAlignment="1">
      <alignment horizontal="center" vertical="center"/>
    </xf>
    <xf numFmtId="1" fontId="4" fillId="0" borderId="139" xfId="0" applyNumberFormat="1" applyFont="1" applyBorder="1" applyAlignment="1">
      <alignment horizontal="center" vertical="center"/>
    </xf>
    <xf numFmtId="1" fontId="4" fillId="4" borderId="19" xfId="0" applyNumberFormat="1" applyFont="1" applyFill="1" applyBorder="1" applyAlignment="1">
      <alignment horizontal="center" vertical="center"/>
    </xf>
    <xf numFmtId="1" fontId="4" fillId="0" borderId="164" xfId="0" applyNumberFormat="1" applyFont="1" applyBorder="1" applyAlignment="1">
      <alignment horizontal="center" vertical="center" wrapText="1"/>
    </xf>
    <xf numFmtId="1" fontId="4" fillId="0" borderId="165" xfId="0" applyNumberFormat="1" applyFont="1" applyBorder="1" applyAlignment="1">
      <alignment horizontal="center" vertical="center" wrapText="1"/>
    </xf>
    <xf numFmtId="0" fontId="4" fillId="0" borderId="32" xfId="0" applyFont="1" applyBorder="1" applyAlignment="1">
      <alignment horizontal="center" vertical="center"/>
    </xf>
    <xf numFmtId="1" fontId="4" fillId="4" borderId="25" xfId="0" applyNumberFormat="1" applyFont="1" applyFill="1" applyBorder="1" applyAlignment="1">
      <alignment horizontal="center"/>
    </xf>
    <xf numFmtId="1" fontId="4" fillId="4" borderId="26" xfId="0" applyNumberFormat="1" applyFont="1" applyFill="1" applyBorder="1" applyAlignment="1">
      <alignment horizontal="center"/>
    </xf>
    <xf numFmtId="1" fontId="4" fillId="0" borderId="99" xfId="0" applyNumberFormat="1" applyFont="1" applyBorder="1" applyAlignment="1">
      <alignment horizontal="center"/>
    </xf>
    <xf numFmtId="1" fontId="4" fillId="0" borderId="100" xfId="0" applyNumberFormat="1" applyFont="1" applyBorder="1" applyAlignment="1">
      <alignment horizontal="center"/>
    </xf>
    <xf numFmtId="0" fontId="7" fillId="0" borderId="12" xfId="0" applyFont="1" applyBorder="1" applyAlignment="1">
      <alignment horizontal="right" vertical="center" wrapText="1"/>
    </xf>
    <xf numFmtId="0" fontId="7" fillId="0" borderId="18" xfId="0" applyFont="1" applyBorder="1" applyAlignment="1">
      <alignment horizontal="right" vertical="center"/>
    </xf>
    <xf numFmtId="0" fontId="7" fillId="0" borderId="0" xfId="0" applyFont="1" applyAlignment="1">
      <alignment horizontal="right" shrinkToFit="1" readingOrder="2"/>
    </xf>
    <xf numFmtId="0" fontId="2" fillId="2" borderId="9" xfId="0" applyFont="1" applyFill="1" applyBorder="1" applyAlignment="1">
      <alignment horizontal="right"/>
    </xf>
    <xf numFmtId="0" fontId="2" fillId="2" borderId="10" xfId="0" applyFont="1" applyFill="1" applyBorder="1" applyAlignment="1">
      <alignment horizontal="right"/>
    </xf>
    <xf numFmtId="0" fontId="1" fillId="0" borderId="2" xfId="0" applyFont="1" applyBorder="1" applyAlignment="1">
      <alignment horizontal="right" vertical="center" wrapText="1" readingOrder="2"/>
    </xf>
    <xf numFmtId="0" fontId="1" fillId="0" borderId="0" xfId="0" applyFont="1" applyAlignment="1">
      <alignment horizontal="right" vertical="center" wrapText="1" readingOrder="2"/>
    </xf>
    <xf numFmtId="0" fontId="4" fillId="0" borderId="0" xfId="0" applyFont="1" applyAlignment="1">
      <alignment horizontal="center" wrapText="1"/>
    </xf>
    <xf numFmtId="0" fontId="0" fillId="0" borderId="0" xfId="0" applyAlignment="1">
      <alignment horizontal="center" wrapText="1"/>
    </xf>
    <xf numFmtId="0" fontId="30" fillId="0" borderId="0" xfId="0" applyFont="1" applyAlignment="1">
      <alignment horizontal="center"/>
    </xf>
    <xf numFmtId="0" fontId="4" fillId="4" borderId="25"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52" xfId="0" applyFont="1" applyFill="1" applyBorder="1" applyAlignment="1">
      <alignment horizontal="center" vertical="center"/>
    </xf>
    <xf numFmtId="0" fontId="4" fillId="4" borderId="66" xfId="0" applyFont="1" applyFill="1" applyBorder="1" applyAlignment="1">
      <alignment horizontal="center" vertical="center"/>
    </xf>
    <xf numFmtId="0" fontId="4" fillId="4" borderId="114" xfId="0" applyFont="1" applyFill="1" applyBorder="1" applyAlignment="1">
      <alignment horizontal="center" vertical="center"/>
    </xf>
    <xf numFmtId="0" fontId="4" fillId="4" borderId="115" xfId="0" applyFont="1" applyFill="1" applyBorder="1" applyAlignment="1">
      <alignment horizontal="center" vertical="center"/>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65" xfId="0" applyFont="1" applyFill="1" applyBorder="1" applyAlignment="1">
      <alignment horizontal="center" vertical="center"/>
    </xf>
    <xf numFmtId="0" fontId="7" fillId="0" borderId="0" xfId="0" applyFont="1" applyAlignment="1">
      <alignment horizontal="right" vertical="center" wrapText="1" shrinkToFit="1" readingOrder="2"/>
    </xf>
    <xf numFmtId="0" fontId="7" fillId="0" borderId="0" xfId="0" applyFont="1" applyAlignment="1">
      <alignment horizontal="right" vertical="center" wrapText="1" indent="1" shrinkToFit="1" readingOrder="2"/>
    </xf>
    <xf numFmtId="0" fontId="0" fillId="0" borderId="10" xfId="0" applyBorder="1"/>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30" xfId="0" applyFont="1" applyBorder="1" applyAlignment="1">
      <alignment horizontal="center" vertical="center"/>
    </xf>
    <xf numFmtId="0" fontId="3" fillId="0" borderId="32"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6"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0" xfId="0" applyFont="1" applyAlignment="1">
      <alignment horizontal="right" vertical="top" wrapText="1" readingOrder="2"/>
    </xf>
    <xf numFmtId="0" fontId="7" fillId="0" borderId="25"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7" fillId="0" borderId="2" xfId="0" applyFont="1" applyBorder="1" applyAlignment="1">
      <alignment horizontal="right" vertical="top" wrapText="1" readingOrder="2"/>
    </xf>
    <xf numFmtId="0" fontId="7" fillId="0" borderId="0" xfId="0" applyFont="1" applyAlignment="1">
      <alignment horizontal="right" vertical="top" readingOrder="2"/>
    </xf>
    <xf numFmtId="0" fontId="3" fillId="0" borderId="29" xfId="0" applyFont="1" applyBorder="1" applyAlignment="1">
      <alignment horizontal="center" wrapText="1"/>
    </xf>
    <xf numFmtId="0" fontId="3" fillId="0" borderId="37" xfId="0" applyFont="1" applyBorder="1" applyAlignment="1">
      <alignment horizontal="center"/>
    </xf>
    <xf numFmtId="165" fontId="7" fillId="4" borderId="13" xfId="0" applyNumberFormat="1" applyFont="1" applyFill="1" applyBorder="1" applyAlignment="1">
      <alignment horizontal="center" vertical="center"/>
    </xf>
    <xf numFmtId="165" fontId="7" fillId="0" borderId="13" xfId="0" applyNumberFormat="1" applyFont="1" applyBorder="1" applyAlignment="1">
      <alignment horizontal="center" vertical="center"/>
    </xf>
    <xf numFmtId="0" fontId="7" fillId="0" borderId="2" xfId="0" applyFont="1" applyBorder="1" applyAlignment="1">
      <alignment horizontal="right" vertical="center" wrapText="1" readingOrder="2"/>
    </xf>
    <xf numFmtId="0" fontId="7" fillId="0" borderId="2" xfId="0" applyFont="1" applyBorder="1" applyAlignment="1">
      <alignment horizontal="right" vertical="center" readingOrder="2"/>
    </xf>
    <xf numFmtId="0" fontId="7" fillId="0" borderId="0" xfId="0" applyFont="1" applyAlignment="1">
      <alignment horizontal="right" vertical="center" readingOrder="2"/>
    </xf>
    <xf numFmtId="0" fontId="3" fillId="0" borderId="28" xfId="0" applyFont="1" applyBorder="1" applyAlignment="1">
      <alignment horizontal="center"/>
    </xf>
    <xf numFmtId="0" fontId="4" fillId="0" borderId="28" xfId="0" applyFont="1" applyBorder="1" applyAlignment="1">
      <alignment horizontal="center"/>
    </xf>
    <xf numFmtId="0" fontId="4" fillId="0" borderId="31" xfId="0" applyFont="1" applyBorder="1" applyAlignment="1">
      <alignment horizontal="center"/>
    </xf>
    <xf numFmtId="0" fontId="7" fillId="0" borderId="2" xfId="0" applyFont="1" applyBorder="1" applyAlignment="1">
      <alignment horizontal="right" wrapText="1" readingOrder="2"/>
    </xf>
    <xf numFmtId="0" fontId="7" fillId="0" borderId="13" xfId="0" applyFont="1" applyBorder="1" applyAlignment="1">
      <alignment horizontal="center" vertical="center"/>
    </xf>
    <xf numFmtId="0" fontId="43" fillId="0" borderId="0" xfId="0" applyFont="1" applyAlignment="1">
      <alignment horizontal="right" wrapText="1" readingOrder="2"/>
    </xf>
    <xf numFmtId="165" fontId="7" fillId="0" borderId="25" xfId="0" applyNumberFormat="1" applyFont="1" applyBorder="1" applyAlignment="1">
      <alignment horizontal="center" vertical="center"/>
    </xf>
    <xf numFmtId="165" fontId="7" fillId="0" borderId="26" xfId="0" applyNumberFormat="1" applyFont="1" applyBorder="1" applyAlignment="1">
      <alignment horizontal="center" vertical="center"/>
    </xf>
    <xf numFmtId="0" fontId="4" fillId="0" borderId="27" xfId="0" applyFont="1" applyBorder="1" applyAlignment="1">
      <alignment vertical="center" wrapText="1"/>
    </xf>
    <xf numFmtId="0" fontId="4" fillId="0" borderId="30" xfId="0" applyFont="1" applyBorder="1" applyAlignment="1">
      <alignment vertical="center"/>
    </xf>
    <xf numFmtId="0" fontId="3" fillId="0" borderId="28" xfId="0" applyFont="1" applyBorder="1" applyAlignment="1">
      <alignment horizontal="center" wrapText="1"/>
    </xf>
    <xf numFmtId="0" fontId="3" fillId="0" borderId="31" xfId="0" applyFont="1" applyBorder="1" applyAlignment="1">
      <alignment horizontal="center"/>
    </xf>
    <xf numFmtId="0" fontId="3" fillId="0" borderId="37" xfId="0" applyFont="1" applyBorder="1" applyAlignment="1">
      <alignment horizontal="center" wrapText="1"/>
    </xf>
    <xf numFmtId="0" fontId="1" fillId="0" borderId="34" xfId="0" applyFont="1" applyBorder="1" applyAlignment="1">
      <alignment horizontal="right" vertical="center" wrapText="1"/>
    </xf>
    <xf numFmtId="0" fontId="1" fillId="0" borderId="30" xfId="0" applyFont="1" applyBorder="1" applyAlignment="1">
      <alignment horizontal="right" vertical="center" wrapText="1"/>
    </xf>
    <xf numFmtId="0" fontId="3" fillId="0" borderId="67" xfId="0" applyFont="1" applyBorder="1" applyAlignment="1">
      <alignment horizontal="center" vertical="center" wrapText="1"/>
    </xf>
    <xf numFmtId="0" fontId="3" fillId="0" borderId="68" xfId="0" applyFont="1" applyBorder="1" applyAlignment="1">
      <alignment horizontal="center" vertical="center"/>
    </xf>
    <xf numFmtId="0" fontId="4" fillId="0" borderId="40" xfId="0" applyFont="1" applyBorder="1" applyAlignment="1">
      <alignment horizontal="right" vertical="center" wrapText="1"/>
    </xf>
    <xf numFmtId="0" fontId="4" fillId="0" borderId="42" xfId="0" applyFont="1" applyBorder="1" applyAlignment="1">
      <alignment horizontal="right" vertical="center"/>
    </xf>
    <xf numFmtId="0" fontId="3" fillId="0" borderId="127"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4" borderId="140" xfId="0" applyFont="1" applyFill="1" applyBorder="1"/>
  </cellXfs>
  <cellStyles count="16">
    <cellStyle name="Comma 2" xfId="2" xr:uid="{00000000-0005-0000-0000-000000000000}"/>
    <cellStyle name="Comma 2 2" xfId="4" xr:uid="{E8B81EC9-F97A-4D96-B64B-B82F48566138}"/>
    <cellStyle name="Comma 2 2 2" xfId="5" xr:uid="{EBCFA1BE-5583-45E8-AE73-9A5929E5A6A0}"/>
    <cellStyle name="Comma 2 2 2 2" xfId="9" xr:uid="{888AB076-C8E6-4719-ADAA-D2DFD282F5B2}"/>
    <cellStyle name="Comma 2 2 2 2 2" xfId="15" xr:uid="{49DB9772-12D8-4746-9A11-99DB43EED9E8}"/>
    <cellStyle name="Comma 2 2 2 3" xfId="12" xr:uid="{BA372229-C796-4D92-8809-3B3510DA5E2B}"/>
    <cellStyle name="Comma 2 2 3" xfId="8" xr:uid="{0453F03E-1713-43FB-88BB-8C0E12F6D0C8}"/>
    <cellStyle name="Comma 2 2 3 2" xfId="14" xr:uid="{6E991A8F-248A-4856-97F0-C0C9641172FE}"/>
    <cellStyle name="Comma 2 2 4" xfId="11" xr:uid="{07292170-C66E-4AC4-8474-AB178C3E28FE}"/>
    <cellStyle name="Comma 2 3" xfId="7" xr:uid="{65DAAC2D-2866-4A9F-B88F-1CDAD97119A5}"/>
    <cellStyle name="Comma 2 3 2" xfId="13" xr:uid="{D3DACF14-E999-4579-8DCD-7B6CC2CE424B}"/>
    <cellStyle name="Comma 2 4" xfId="10" xr:uid="{B16940FE-DC3F-4CB0-8D90-408379630EBB}"/>
    <cellStyle name="Normal" xfId="0" builtinId="0"/>
    <cellStyle name="Normal 2" xfId="1" xr:uid="{00000000-0005-0000-0000-000002000000}"/>
    <cellStyle name="Normal 3" xfId="3" xr:uid="{00000000-0005-0000-0000-000003000000}"/>
    <cellStyle name="Percent" xfId="6" builtinId="5"/>
  </cellStyles>
  <dxfs count="0"/>
  <tableStyles count="0" defaultTableStyle="TableStyleMedium9" defaultPivotStyle="PivotStyleLight16"/>
  <colors>
    <mruColors>
      <color rgb="FF669900"/>
      <color rgb="FFCCFFCC"/>
      <color rgb="FFFFFFCC"/>
      <color rgb="FF000000"/>
      <color rgb="FFFFF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4</xdr:col>
      <xdr:colOff>733425</xdr:colOff>
      <xdr:row>26</xdr:row>
      <xdr:rowOff>66675</xdr:rowOff>
    </xdr:from>
    <xdr:to>
      <xdr:col>4</xdr:col>
      <xdr:colOff>841425</xdr:colOff>
      <xdr:row>26</xdr:row>
      <xdr:rowOff>174675</xdr:rowOff>
    </xdr:to>
    <xdr:sp macro="" textlink="">
      <xdr:nvSpPr>
        <xdr:cNvPr id="7" name="Rectangle 6">
          <a:extLst>
            <a:ext uri="{FF2B5EF4-FFF2-40B4-BE49-F238E27FC236}">
              <a16:creationId xmlns:a16="http://schemas.microsoft.com/office/drawing/2014/main" id="{0DFD74C0-9553-4D24-B156-2A91790730FB}"/>
            </a:ext>
          </a:extLst>
        </xdr:cNvPr>
        <xdr:cNvSpPr/>
      </xdr:nvSpPr>
      <xdr:spPr>
        <a:xfrm>
          <a:off x="11234658075" y="615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4</xdr:col>
      <xdr:colOff>738676</xdr:colOff>
      <xdr:row>25</xdr:row>
      <xdr:rowOff>76200</xdr:rowOff>
    </xdr:from>
    <xdr:to>
      <xdr:col>4</xdr:col>
      <xdr:colOff>828676</xdr:colOff>
      <xdr:row>25</xdr:row>
      <xdr:rowOff>166200</xdr:rowOff>
    </xdr:to>
    <xdr:sp macro="" textlink="">
      <xdr:nvSpPr>
        <xdr:cNvPr id="8" name="5-Point Star 3">
          <a:extLst>
            <a:ext uri="{FF2B5EF4-FFF2-40B4-BE49-F238E27FC236}">
              <a16:creationId xmlns:a16="http://schemas.microsoft.com/office/drawing/2014/main" id="{35674262-3C53-4AE0-92F7-0802816ECA9C}"/>
            </a:ext>
          </a:extLst>
        </xdr:cNvPr>
        <xdr:cNvSpPr/>
      </xdr:nvSpPr>
      <xdr:spPr>
        <a:xfrm>
          <a:off x="11234670824" y="5895975"/>
          <a:ext cx="90000" cy="90000"/>
        </a:xfrm>
        <a:prstGeom prst="star5">
          <a:avLst/>
        </a:prstGeom>
        <a:solidFill>
          <a:srgbClr val="000000"/>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r" rtl="1"/>
          <a:endParaRPr lang="en-US" sz="6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361950</xdr:colOff>
      <xdr:row>8</xdr:row>
      <xdr:rowOff>57150</xdr:rowOff>
    </xdr:from>
    <xdr:to>
      <xdr:col>1</xdr:col>
      <xdr:colOff>469950</xdr:colOff>
      <xdr:row>8</xdr:row>
      <xdr:rowOff>165150</xdr:rowOff>
    </xdr:to>
    <xdr:sp macro="" textlink="">
      <xdr:nvSpPr>
        <xdr:cNvPr id="2" name="Rectangle 1">
          <a:extLst>
            <a:ext uri="{FF2B5EF4-FFF2-40B4-BE49-F238E27FC236}">
              <a16:creationId xmlns:a16="http://schemas.microsoft.com/office/drawing/2014/main" id="{B525E3F7-5297-48EE-89FB-C5B0B584866D}"/>
            </a:ext>
          </a:extLst>
        </xdr:cNvPr>
        <xdr:cNvSpPr/>
      </xdr:nvSpPr>
      <xdr:spPr>
        <a:xfrm>
          <a:off x="1123622017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3" name="Rectangle 2">
          <a:extLst>
            <a:ext uri="{FF2B5EF4-FFF2-40B4-BE49-F238E27FC236}">
              <a16:creationId xmlns:a16="http://schemas.microsoft.com/office/drawing/2014/main" id="{8D30F558-C31B-430E-93DA-04359BD03591}"/>
            </a:ext>
          </a:extLst>
        </xdr:cNvPr>
        <xdr:cNvSpPr/>
      </xdr:nvSpPr>
      <xdr:spPr>
        <a:xfrm>
          <a:off x="1123622017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4" name="Rectangle 3">
          <a:extLst>
            <a:ext uri="{FF2B5EF4-FFF2-40B4-BE49-F238E27FC236}">
              <a16:creationId xmlns:a16="http://schemas.microsoft.com/office/drawing/2014/main" id="{C3412B63-252A-4C90-85C7-580FFCD36CDC}"/>
            </a:ext>
          </a:extLst>
        </xdr:cNvPr>
        <xdr:cNvSpPr/>
      </xdr:nvSpPr>
      <xdr:spPr>
        <a:xfrm>
          <a:off x="1123621065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5" name="Rectangle 4">
          <a:extLst>
            <a:ext uri="{FF2B5EF4-FFF2-40B4-BE49-F238E27FC236}">
              <a16:creationId xmlns:a16="http://schemas.microsoft.com/office/drawing/2014/main" id="{9417B3EF-8E86-4D7D-B579-57E69B008227}"/>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6" name="Rectangle 5">
          <a:extLst>
            <a:ext uri="{FF2B5EF4-FFF2-40B4-BE49-F238E27FC236}">
              <a16:creationId xmlns:a16="http://schemas.microsoft.com/office/drawing/2014/main" id="{DE7DEFA9-82AC-476D-99DC-1A0A1719F0DD}"/>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7" name="Rectangle 6">
          <a:extLst>
            <a:ext uri="{FF2B5EF4-FFF2-40B4-BE49-F238E27FC236}">
              <a16:creationId xmlns:a16="http://schemas.microsoft.com/office/drawing/2014/main" id="{B7D3304A-6D02-493B-B795-A4E8DF31C70C}"/>
            </a:ext>
          </a:extLst>
        </xdr:cNvPr>
        <xdr:cNvSpPr/>
      </xdr:nvSpPr>
      <xdr:spPr>
        <a:xfrm>
          <a:off x="1123622017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8</xdr:row>
      <xdr:rowOff>57150</xdr:rowOff>
    </xdr:from>
    <xdr:to>
      <xdr:col>1</xdr:col>
      <xdr:colOff>469950</xdr:colOff>
      <xdr:row>8</xdr:row>
      <xdr:rowOff>165150</xdr:rowOff>
    </xdr:to>
    <xdr:sp macro="" textlink="">
      <xdr:nvSpPr>
        <xdr:cNvPr id="8" name="Rectangle 7">
          <a:extLst>
            <a:ext uri="{FF2B5EF4-FFF2-40B4-BE49-F238E27FC236}">
              <a16:creationId xmlns:a16="http://schemas.microsoft.com/office/drawing/2014/main" id="{64DEF517-D805-41FD-AB14-27831BA7CC34}"/>
            </a:ext>
          </a:extLst>
        </xdr:cNvPr>
        <xdr:cNvSpPr/>
      </xdr:nvSpPr>
      <xdr:spPr>
        <a:xfrm>
          <a:off x="11236220175" y="2343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12</xdr:row>
      <xdr:rowOff>57150</xdr:rowOff>
    </xdr:from>
    <xdr:to>
      <xdr:col>1</xdr:col>
      <xdr:colOff>479475</xdr:colOff>
      <xdr:row>12</xdr:row>
      <xdr:rowOff>165150</xdr:rowOff>
    </xdr:to>
    <xdr:sp macro="" textlink="">
      <xdr:nvSpPr>
        <xdr:cNvPr id="9" name="Rectangle 8">
          <a:extLst>
            <a:ext uri="{FF2B5EF4-FFF2-40B4-BE49-F238E27FC236}">
              <a16:creationId xmlns:a16="http://schemas.microsoft.com/office/drawing/2014/main" id="{6C9F4AD7-30C8-420A-8215-011A7836D852}"/>
            </a:ext>
          </a:extLst>
        </xdr:cNvPr>
        <xdr:cNvSpPr/>
      </xdr:nvSpPr>
      <xdr:spPr>
        <a:xfrm>
          <a:off x="11236210650" y="3305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0" name="Rectangle 9">
          <a:extLst>
            <a:ext uri="{FF2B5EF4-FFF2-40B4-BE49-F238E27FC236}">
              <a16:creationId xmlns:a16="http://schemas.microsoft.com/office/drawing/2014/main" id="{E0367486-6DD3-4181-925F-3B78A73DE75A}"/>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1" name="Rectangle 10">
          <a:extLst>
            <a:ext uri="{FF2B5EF4-FFF2-40B4-BE49-F238E27FC236}">
              <a16:creationId xmlns:a16="http://schemas.microsoft.com/office/drawing/2014/main" id="{D3900949-A9B2-46F7-B696-D4C29A0B05B4}"/>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2" name="Rectangle 11">
          <a:extLst>
            <a:ext uri="{FF2B5EF4-FFF2-40B4-BE49-F238E27FC236}">
              <a16:creationId xmlns:a16="http://schemas.microsoft.com/office/drawing/2014/main" id="{39EDA550-0283-47A0-A5ED-B57B78F79819}"/>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3" name="Rectangle 12">
          <a:extLst>
            <a:ext uri="{FF2B5EF4-FFF2-40B4-BE49-F238E27FC236}">
              <a16:creationId xmlns:a16="http://schemas.microsoft.com/office/drawing/2014/main" id="{39CC4270-5964-4249-BF2D-287D295F7688}"/>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4" name="Rectangle 13">
          <a:extLst>
            <a:ext uri="{FF2B5EF4-FFF2-40B4-BE49-F238E27FC236}">
              <a16:creationId xmlns:a16="http://schemas.microsoft.com/office/drawing/2014/main" id="{32BC5498-5E29-40FD-B410-41C5A0F6B3DE}"/>
            </a:ext>
          </a:extLst>
        </xdr:cNvPr>
        <xdr:cNvSpPr/>
      </xdr:nvSpPr>
      <xdr:spPr>
        <a:xfrm>
          <a:off x="11236220175" y="1390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5" name="Rectangle 14">
          <a:extLst>
            <a:ext uri="{FF2B5EF4-FFF2-40B4-BE49-F238E27FC236}">
              <a16:creationId xmlns:a16="http://schemas.microsoft.com/office/drawing/2014/main" id="{30F009C5-FC5C-4240-A8E3-49CD08A8822F}"/>
            </a:ext>
          </a:extLst>
        </xdr:cNvPr>
        <xdr:cNvSpPr/>
      </xdr:nvSpPr>
      <xdr:spPr>
        <a:xfrm>
          <a:off x="11236220175" y="1390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6" name="Rectangle 15">
          <a:extLst>
            <a:ext uri="{FF2B5EF4-FFF2-40B4-BE49-F238E27FC236}">
              <a16:creationId xmlns:a16="http://schemas.microsoft.com/office/drawing/2014/main" id="{B5B08EA3-E389-4544-BC3C-C078F3360350}"/>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6</xdr:row>
      <xdr:rowOff>57150</xdr:rowOff>
    </xdr:from>
    <xdr:to>
      <xdr:col>1</xdr:col>
      <xdr:colOff>469950</xdr:colOff>
      <xdr:row>6</xdr:row>
      <xdr:rowOff>165150</xdr:rowOff>
    </xdr:to>
    <xdr:sp macro="" textlink="">
      <xdr:nvSpPr>
        <xdr:cNvPr id="17" name="Rectangle 16">
          <a:extLst>
            <a:ext uri="{FF2B5EF4-FFF2-40B4-BE49-F238E27FC236}">
              <a16:creationId xmlns:a16="http://schemas.microsoft.com/office/drawing/2014/main" id="{FA7D09D8-F5C4-4B08-B70E-66EC48B60AF2}"/>
            </a:ext>
          </a:extLst>
        </xdr:cNvPr>
        <xdr:cNvSpPr/>
      </xdr:nvSpPr>
      <xdr:spPr>
        <a:xfrm>
          <a:off x="11236220175" y="18669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8" name="Rectangle 17">
          <a:extLst>
            <a:ext uri="{FF2B5EF4-FFF2-40B4-BE49-F238E27FC236}">
              <a16:creationId xmlns:a16="http://schemas.microsoft.com/office/drawing/2014/main" id="{7DB1F0EA-91DD-4152-B398-D4F10FDD971C}"/>
            </a:ext>
          </a:extLst>
        </xdr:cNvPr>
        <xdr:cNvSpPr/>
      </xdr:nvSpPr>
      <xdr:spPr>
        <a:xfrm>
          <a:off x="11236220175" y="1390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361950</xdr:colOff>
      <xdr:row>4</xdr:row>
      <xdr:rowOff>57150</xdr:rowOff>
    </xdr:from>
    <xdr:to>
      <xdr:col>1</xdr:col>
      <xdr:colOff>469950</xdr:colOff>
      <xdr:row>4</xdr:row>
      <xdr:rowOff>165150</xdr:rowOff>
    </xdr:to>
    <xdr:sp macro="" textlink="">
      <xdr:nvSpPr>
        <xdr:cNvPr id="19" name="Rectangle 18">
          <a:extLst>
            <a:ext uri="{FF2B5EF4-FFF2-40B4-BE49-F238E27FC236}">
              <a16:creationId xmlns:a16="http://schemas.microsoft.com/office/drawing/2014/main" id="{8964104D-6A2A-4F2B-B9DF-0D1642C49C16}"/>
            </a:ext>
          </a:extLst>
        </xdr:cNvPr>
        <xdr:cNvSpPr/>
      </xdr:nvSpPr>
      <xdr:spPr>
        <a:xfrm>
          <a:off x="11236220175" y="13906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364741</xdr:colOff>
      <xdr:row>10</xdr:row>
      <xdr:rowOff>50892</xdr:rowOff>
    </xdr:from>
    <xdr:to>
      <xdr:col>1</xdr:col>
      <xdr:colOff>472741</xdr:colOff>
      <xdr:row>10</xdr:row>
      <xdr:rowOff>158892</xdr:rowOff>
    </xdr:to>
    <xdr:sp macro="" textlink="">
      <xdr:nvSpPr>
        <xdr:cNvPr id="20" name="Rectangle 19">
          <a:extLst>
            <a:ext uri="{FF2B5EF4-FFF2-40B4-BE49-F238E27FC236}">
              <a16:creationId xmlns:a16="http://schemas.microsoft.com/office/drawing/2014/main" id="{E60AA60A-DCCC-4CEF-A97A-28AEBFB97CB7}"/>
            </a:ext>
          </a:extLst>
        </xdr:cNvPr>
        <xdr:cNvSpPr/>
      </xdr:nvSpPr>
      <xdr:spPr>
        <a:xfrm>
          <a:off x="11236217384" y="281314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21</xdr:row>
      <xdr:rowOff>61250</xdr:rowOff>
    </xdr:from>
    <xdr:to>
      <xdr:col>1</xdr:col>
      <xdr:colOff>493010</xdr:colOff>
      <xdr:row>21</xdr:row>
      <xdr:rowOff>169250</xdr:rowOff>
    </xdr:to>
    <xdr:sp macro="" textlink="">
      <xdr:nvSpPr>
        <xdr:cNvPr id="21" name="Rectangle 20">
          <a:extLst>
            <a:ext uri="{FF2B5EF4-FFF2-40B4-BE49-F238E27FC236}">
              <a16:creationId xmlns:a16="http://schemas.microsoft.com/office/drawing/2014/main" id="{A4C56266-F304-49D3-9F6D-BEBD93416C55}"/>
            </a:ext>
          </a:extLst>
        </xdr:cNvPr>
        <xdr:cNvSpPr/>
      </xdr:nvSpPr>
      <xdr:spPr>
        <a:xfrm>
          <a:off x="11236197115" y="54524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385010</xdr:colOff>
      <xdr:row>30</xdr:row>
      <xdr:rowOff>61250</xdr:rowOff>
    </xdr:from>
    <xdr:to>
      <xdr:col>1</xdr:col>
      <xdr:colOff>493010</xdr:colOff>
      <xdr:row>30</xdr:row>
      <xdr:rowOff>169250</xdr:rowOff>
    </xdr:to>
    <xdr:sp macro="" textlink="">
      <xdr:nvSpPr>
        <xdr:cNvPr id="22" name="Rectangle 21">
          <a:extLst>
            <a:ext uri="{FF2B5EF4-FFF2-40B4-BE49-F238E27FC236}">
              <a16:creationId xmlns:a16="http://schemas.microsoft.com/office/drawing/2014/main" id="{28CAB66F-A8DD-4DDB-AA50-F4D10B7399A2}"/>
            </a:ext>
          </a:extLst>
        </xdr:cNvPr>
        <xdr:cNvSpPr/>
      </xdr:nvSpPr>
      <xdr:spPr>
        <a:xfrm>
          <a:off x="11236197115" y="75955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371475</xdr:colOff>
      <xdr:row>9</xdr:row>
      <xdr:rowOff>66675</xdr:rowOff>
    </xdr:from>
    <xdr:to>
      <xdr:col>1</xdr:col>
      <xdr:colOff>479475</xdr:colOff>
      <xdr:row>9</xdr:row>
      <xdr:rowOff>174675</xdr:rowOff>
    </xdr:to>
    <xdr:sp macro="" textlink="">
      <xdr:nvSpPr>
        <xdr:cNvPr id="2" name="Rectangle 1">
          <a:extLst>
            <a:ext uri="{FF2B5EF4-FFF2-40B4-BE49-F238E27FC236}">
              <a16:creationId xmlns:a16="http://schemas.microsoft.com/office/drawing/2014/main" id="{6CE76DCF-6E37-48B8-B48F-FEF6A6DEF5E5}"/>
            </a:ext>
          </a:extLst>
        </xdr:cNvPr>
        <xdr:cNvSpPr/>
      </xdr:nvSpPr>
      <xdr:spPr>
        <a:xfrm>
          <a:off x="112361249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3" name="Rectangle 2">
          <a:extLst>
            <a:ext uri="{FF2B5EF4-FFF2-40B4-BE49-F238E27FC236}">
              <a16:creationId xmlns:a16="http://schemas.microsoft.com/office/drawing/2014/main" id="{1E699D2C-F765-459F-804C-C415C146F59E}"/>
            </a:ext>
          </a:extLst>
        </xdr:cNvPr>
        <xdr:cNvSpPr/>
      </xdr:nvSpPr>
      <xdr:spPr>
        <a:xfrm>
          <a:off x="112361249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4" name="Rectangle 3">
          <a:extLst>
            <a:ext uri="{FF2B5EF4-FFF2-40B4-BE49-F238E27FC236}">
              <a16:creationId xmlns:a16="http://schemas.microsoft.com/office/drawing/2014/main" id="{74DF5C6F-DC8B-4F86-8070-AF734C0E8B77}"/>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5" name="Rectangle 4">
          <a:extLst>
            <a:ext uri="{FF2B5EF4-FFF2-40B4-BE49-F238E27FC236}">
              <a16:creationId xmlns:a16="http://schemas.microsoft.com/office/drawing/2014/main" id="{D6A8F7A9-978C-4210-AAAD-EF98BA77FA5B}"/>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9</xdr:row>
      <xdr:rowOff>66675</xdr:rowOff>
    </xdr:from>
    <xdr:to>
      <xdr:col>1</xdr:col>
      <xdr:colOff>479475</xdr:colOff>
      <xdr:row>9</xdr:row>
      <xdr:rowOff>174675</xdr:rowOff>
    </xdr:to>
    <xdr:sp macro="" textlink="">
      <xdr:nvSpPr>
        <xdr:cNvPr id="6" name="Rectangle 5">
          <a:extLst>
            <a:ext uri="{FF2B5EF4-FFF2-40B4-BE49-F238E27FC236}">
              <a16:creationId xmlns:a16="http://schemas.microsoft.com/office/drawing/2014/main" id="{806AD19C-B096-41A5-94D4-4BAADDBC6337}"/>
            </a:ext>
          </a:extLst>
        </xdr:cNvPr>
        <xdr:cNvSpPr/>
      </xdr:nvSpPr>
      <xdr:spPr>
        <a:xfrm>
          <a:off x="11236124925"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14</xdr:row>
      <xdr:rowOff>57150</xdr:rowOff>
    </xdr:from>
    <xdr:to>
      <xdr:col>1</xdr:col>
      <xdr:colOff>479475</xdr:colOff>
      <xdr:row>14</xdr:row>
      <xdr:rowOff>165150</xdr:rowOff>
    </xdr:to>
    <xdr:sp macro="" textlink="">
      <xdr:nvSpPr>
        <xdr:cNvPr id="7" name="Rectangle 6">
          <a:extLst>
            <a:ext uri="{FF2B5EF4-FFF2-40B4-BE49-F238E27FC236}">
              <a16:creationId xmlns:a16="http://schemas.microsoft.com/office/drawing/2014/main" id="{A280DC48-3810-48BE-BE64-E38C5522E4EB}"/>
            </a:ext>
          </a:extLst>
        </xdr:cNvPr>
        <xdr:cNvSpPr/>
      </xdr:nvSpPr>
      <xdr:spPr>
        <a:xfrm>
          <a:off x="11236124925" y="3781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8" name="Rectangle 7">
          <a:extLst>
            <a:ext uri="{FF2B5EF4-FFF2-40B4-BE49-F238E27FC236}">
              <a16:creationId xmlns:a16="http://schemas.microsoft.com/office/drawing/2014/main" id="{34C3D88C-CE98-432B-AFC3-F314DA38499F}"/>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9" name="Rectangle 8">
          <a:extLst>
            <a:ext uri="{FF2B5EF4-FFF2-40B4-BE49-F238E27FC236}">
              <a16:creationId xmlns:a16="http://schemas.microsoft.com/office/drawing/2014/main" id="{343E8D71-1E85-47A4-A4AB-191D3A27A477}"/>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373156</xdr:colOff>
      <xdr:row>14</xdr:row>
      <xdr:rowOff>57151</xdr:rowOff>
    </xdr:from>
    <xdr:to>
      <xdr:col>1</xdr:col>
      <xdr:colOff>481156</xdr:colOff>
      <xdr:row>14</xdr:row>
      <xdr:rowOff>165151</xdr:rowOff>
    </xdr:to>
    <xdr:sp macro="" textlink="">
      <xdr:nvSpPr>
        <xdr:cNvPr id="10" name="Rectangle 9">
          <a:extLst>
            <a:ext uri="{FF2B5EF4-FFF2-40B4-BE49-F238E27FC236}">
              <a16:creationId xmlns:a16="http://schemas.microsoft.com/office/drawing/2014/main" id="{F5CB5130-34DC-4B43-AB04-61B18AD86F8A}"/>
            </a:ext>
          </a:extLst>
        </xdr:cNvPr>
        <xdr:cNvSpPr/>
      </xdr:nvSpPr>
      <xdr:spPr>
        <a:xfrm>
          <a:off x="11236123244" y="37814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1" name="Rectangle 10">
          <a:extLst>
            <a:ext uri="{FF2B5EF4-FFF2-40B4-BE49-F238E27FC236}">
              <a16:creationId xmlns:a16="http://schemas.microsoft.com/office/drawing/2014/main" id="{7AAD8056-D53E-46B3-8DA3-5B997B9E2E72}"/>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2" name="Rectangle 11">
          <a:extLst>
            <a:ext uri="{FF2B5EF4-FFF2-40B4-BE49-F238E27FC236}">
              <a16:creationId xmlns:a16="http://schemas.microsoft.com/office/drawing/2014/main" id="{513F5605-4DF2-462E-ADA1-01F7EFC65032}"/>
            </a:ext>
          </a:extLst>
        </xdr:cNvPr>
        <xdr:cNvSpPr/>
      </xdr:nvSpPr>
      <xdr:spPr>
        <a:xfrm>
          <a:off x="11236121563"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3" name="Rectangle 12">
          <a:extLst>
            <a:ext uri="{FF2B5EF4-FFF2-40B4-BE49-F238E27FC236}">
              <a16:creationId xmlns:a16="http://schemas.microsoft.com/office/drawing/2014/main" id="{F9F10B9E-E721-4ABA-9F82-6F8A45A6E3FA}"/>
            </a:ext>
          </a:extLst>
        </xdr:cNvPr>
        <xdr:cNvSpPr/>
      </xdr:nvSpPr>
      <xdr:spPr>
        <a:xfrm>
          <a:off x="11236124925"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66675</xdr:rowOff>
    </xdr:from>
    <xdr:to>
      <xdr:col>1</xdr:col>
      <xdr:colOff>479475</xdr:colOff>
      <xdr:row>7</xdr:row>
      <xdr:rowOff>174675</xdr:rowOff>
    </xdr:to>
    <xdr:sp macro="" textlink="">
      <xdr:nvSpPr>
        <xdr:cNvPr id="14" name="Rectangle 13">
          <a:extLst>
            <a:ext uri="{FF2B5EF4-FFF2-40B4-BE49-F238E27FC236}">
              <a16:creationId xmlns:a16="http://schemas.microsoft.com/office/drawing/2014/main" id="{BF08809E-AB66-46C7-929C-00BB644A300C}"/>
            </a:ext>
          </a:extLst>
        </xdr:cNvPr>
        <xdr:cNvSpPr/>
      </xdr:nvSpPr>
      <xdr:spPr>
        <a:xfrm>
          <a:off x="11236124925" y="2114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374837</xdr:colOff>
      <xdr:row>9</xdr:row>
      <xdr:rowOff>66675</xdr:rowOff>
    </xdr:from>
    <xdr:to>
      <xdr:col>1</xdr:col>
      <xdr:colOff>482837</xdr:colOff>
      <xdr:row>9</xdr:row>
      <xdr:rowOff>174675</xdr:rowOff>
    </xdr:to>
    <xdr:sp macro="" textlink="">
      <xdr:nvSpPr>
        <xdr:cNvPr id="15" name="Rectangle 14">
          <a:extLst>
            <a:ext uri="{FF2B5EF4-FFF2-40B4-BE49-F238E27FC236}">
              <a16:creationId xmlns:a16="http://schemas.microsoft.com/office/drawing/2014/main" id="{92E68FDE-B794-47A6-B8E5-AF199265C940}"/>
            </a:ext>
          </a:extLst>
        </xdr:cNvPr>
        <xdr:cNvSpPr/>
      </xdr:nvSpPr>
      <xdr:spPr>
        <a:xfrm>
          <a:off x="11236121563" y="25908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66675</xdr:rowOff>
    </xdr:from>
    <xdr:to>
      <xdr:col>1</xdr:col>
      <xdr:colOff>479475</xdr:colOff>
      <xdr:row>5</xdr:row>
      <xdr:rowOff>174675</xdr:rowOff>
    </xdr:to>
    <xdr:sp macro="" textlink="">
      <xdr:nvSpPr>
        <xdr:cNvPr id="16" name="Rectangle 15">
          <a:extLst>
            <a:ext uri="{FF2B5EF4-FFF2-40B4-BE49-F238E27FC236}">
              <a16:creationId xmlns:a16="http://schemas.microsoft.com/office/drawing/2014/main" id="{ECF8E3C1-8EE8-4D2B-BA08-3D75C5C719FA}"/>
            </a:ext>
          </a:extLst>
        </xdr:cNvPr>
        <xdr:cNvSpPr/>
      </xdr:nvSpPr>
      <xdr:spPr>
        <a:xfrm>
          <a:off x="11236124925" y="163830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357451</xdr:colOff>
      <xdr:row>11</xdr:row>
      <xdr:rowOff>49875</xdr:rowOff>
    </xdr:from>
    <xdr:to>
      <xdr:col>1</xdr:col>
      <xdr:colOff>465451</xdr:colOff>
      <xdr:row>11</xdr:row>
      <xdr:rowOff>157875</xdr:rowOff>
    </xdr:to>
    <xdr:sp macro="" textlink="">
      <xdr:nvSpPr>
        <xdr:cNvPr id="17" name="Rectangle 16">
          <a:extLst>
            <a:ext uri="{FF2B5EF4-FFF2-40B4-BE49-F238E27FC236}">
              <a16:creationId xmlns:a16="http://schemas.microsoft.com/office/drawing/2014/main" id="{A4D7B9A5-B8DD-4AD1-91D0-5A0A79B96086}"/>
            </a:ext>
          </a:extLst>
        </xdr:cNvPr>
        <xdr:cNvSpPr/>
      </xdr:nvSpPr>
      <xdr:spPr>
        <a:xfrm>
          <a:off x="11236138949" y="30502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23</xdr:row>
      <xdr:rowOff>64078</xdr:rowOff>
    </xdr:from>
    <xdr:to>
      <xdr:col>1</xdr:col>
      <xdr:colOff>440679</xdr:colOff>
      <xdr:row>23</xdr:row>
      <xdr:rowOff>172078</xdr:rowOff>
    </xdr:to>
    <xdr:sp macro="" textlink="">
      <xdr:nvSpPr>
        <xdr:cNvPr id="18" name="Rectangle 17">
          <a:extLst>
            <a:ext uri="{FF2B5EF4-FFF2-40B4-BE49-F238E27FC236}">
              <a16:creationId xmlns:a16="http://schemas.microsoft.com/office/drawing/2014/main" id="{AE7DFEB3-1BC6-4791-9B43-4D1ABA00FDB1}"/>
            </a:ext>
          </a:extLst>
        </xdr:cNvPr>
        <xdr:cNvSpPr/>
      </xdr:nvSpPr>
      <xdr:spPr>
        <a:xfrm>
          <a:off x="11236163721" y="59314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332679</xdr:colOff>
      <xdr:row>32</xdr:row>
      <xdr:rowOff>64078</xdr:rowOff>
    </xdr:from>
    <xdr:to>
      <xdr:col>1</xdr:col>
      <xdr:colOff>440679</xdr:colOff>
      <xdr:row>32</xdr:row>
      <xdr:rowOff>172078</xdr:rowOff>
    </xdr:to>
    <xdr:sp macro="" textlink="">
      <xdr:nvSpPr>
        <xdr:cNvPr id="19" name="Rectangle 18">
          <a:extLst>
            <a:ext uri="{FF2B5EF4-FFF2-40B4-BE49-F238E27FC236}">
              <a16:creationId xmlns:a16="http://schemas.microsoft.com/office/drawing/2014/main" id="{15E18F5D-2EB6-4A66-A0CA-0A6F93C206FB}"/>
            </a:ext>
          </a:extLst>
        </xdr:cNvPr>
        <xdr:cNvSpPr/>
      </xdr:nvSpPr>
      <xdr:spPr>
        <a:xfrm>
          <a:off x="11236163721" y="80746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371475</xdr:colOff>
      <xdr:row>9</xdr:row>
      <xdr:rowOff>57150</xdr:rowOff>
    </xdr:from>
    <xdr:to>
      <xdr:col>1</xdr:col>
      <xdr:colOff>479475</xdr:colOff>
      <xdr:row>9</xdr:row>
      <xdr:rowOff>165150</xdr:rowOff>
    </xdr:to>
    <xdr:sp macro="" textlink="">
      <xdr:nvSpPr>
        <xdr:cNvPr id="2" name="Rectangle 1">
          <a:extLst>
            <a:ext uri="{FF2B5EF4-FFF2-40B4-BE49-F238E27FC236}">
              <a16:creationId xmlns:a16="http://schemas.microsoft.com/office/drawing/2014/main" id="{125DF01F-4D60-4A1B-9D2E-DFE8F48CE7CE}"/>
            </a:ext>
          </a:extLst>
        </xdr:cNvPr>
        <xdr:cNvSpPr/>
      </xdr:nvSpPr>
      <xdr:spPr>
        <a:xfrm>
          <a:off x="11235801075" y="2257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13</xdr:row>
      <xdr:rowOff>57150</xdr:rowOff>
    </xdr:from>
    <xdr:to>
      <xdr:col>1</xdr:col>
      <xdr:colOff>479475</xdr:colOff>
      <xdr:row>13</xdr:row>
      <xdr:rowOff>165150</xdr:rowOff>
    </xdr:to>
    <xdr:sp macro="" textlink="">
      <xdr:nvSpPr>
        <xdr:cNvPr id="3" name="Rectangle 2">
          <a:extLst>
            <a:ext uri="{FF2B5EF4-FFF2-40B4-BE49-F238E27FC236}">
              <a16:creationId xmlns:a16="http://schemas.microsoft.com/office/drawing/2014/main" id="{60A9FC6C-D80C-4E62-919E-E978FDF2598C}"/>
            </a:ext>
          </a:extLst>
        </xdr:cNvPr>
        <xdr:cNvSpPr/>
      </xdr:nvSpPr>
      <xdr:spPr>
        <a:xfrm>
          <a:off x="11235801075" y="3219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4" name="Rectangle 3">
          <a:extLst>
            <a:ext uri="{FF2B5EF4-FFF2-40B4-BE49-F238E27FC236}">
              <a16:creationId xmlns:a16="http://schemas.microsoft.com/office/drawing/2014/main" id="{76DA9A32-D41E-4FC7-ADBC-BE4174BB8016}"/>
            </a:ext>
          </a:extLst>
        </xdr:cNvPr>
        <xdr:cNvSpPr/>
      </xdr:nvSpPr>
      <xdr:spPr>
        <a:xfrm>
          <a:off x="112358010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7</xdr:row>
      <xdr:rowOff>57150</xdr:rowOff>
    </xdr:from>
    <xdr:to>
      <xdr:col>1</xdr:col>
      <xdr:colOff>479475</xdr:colOff>
      <xdr:row>7</xdr:row>
      <xdr:rowOff>165150</xdr:rowOff>
    </xdr:to>
    <xdr:sp macro="" textlink="">
      <xdr:nvSpPr>
        <xdr:cNvPr id="5" name="Rectangle 4">
          <a:extLst>
            <a:ext uri="{FF2B5EF4-FFF2-40B4-BE49-F238E27FC236}">
              <a16:creationId xmlns:a16="http://schemas.microsoft.com/office/drawing/2014/main" id="{70E5385C-6516-4ACA-8041-986FED880BA4}"/>
            </a:ext>
          </a:extLst>
        </xdr:cNvPr>
        <xdr:cNvSpPr/>
      </xdr:nvSpPr>
      <xdr:spPr>
        <a:xfrm>
          <a:off x="11235801075" y="17811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5</xdr:row>
      <xdr:rowOff>57150</xdr:rowOff>
    </xdr:from>
    <xdr:to>
      <xdr:col>1</xdr:col>
      <xdr:colOff>479475</xdr:colOff>
      <xdr:row>5</xdr:row>
      <xdr:rowOff>165150</xdr:rowOff>
    </xdr:to>
    <xdr:sp macro="" textlink="">
      <xdr:nvSpPr>
        <xdr:cNvPr id="6" name="Rectangle 5">
          <a:extLst>
            <a:ext uri="{FF2B5EF4-FFF2-40B4-BE49-F238E27FC236}">
              <a16:creationId xmlns:a16="http://schemas.microsoft.com/office/drawing/2014/main" id="{5AE85C1D-78A1-4A6E-883A-C1B2A7FC8021}"/>
            </a:ext>
          </a:extLst>
        </xdr:cNvPr>
        <xdr:cNvSpPr/>
      </xdr:nvSpPr>
      <xdr:spPr>
        <a:xfrm>
          <a:off x="11235801075" y="13049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11</xdr:row>
      <xdr:rowOff>72737</xdr:rowOff>
    </xdr:from>
    <xdr:to>
      <xdr:col>1</xdr:col>
      <xdr:colOff>482073</xdr:colOff>
      <xdr:row>11</xdr:row>
      <xdr:rowOff>180737</xdr:rowOff>
    </xdr:to>
    <xdr:sp macro="" textlink="">
      <xdr:nvSpPr>
        <xdr:cNvPr id="7" name="Rectangle 6">
          <a:extLst>
            <a:ext uri="{FF2B5EF4-FFF2-40B4-BE49-F238E27FC236}">
              <a16:creationId xmlns:a16="http://schemas.microsoft.com/office/drawing/2014/main" id="{CC6AE0EB-CF50-48B7-B326-169D5100E756}"/>
            </a:ext>
          </a:extLst>
        </xdr:cNvPr>
        <xdr:cNvSpPr/>
      </xdr:nvSpPr>
      <xdr:spPr>
        <a:xfrm>
          <a:off x="11235798477" y="274926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365495</xdr:colOff>
      <xdr:row>13</xdr:row>
      <xdr:rowOff>66453</xdr:rowOff>
    </xdr:from>
    <xdr:to>
      <xdr:col>1</xdr:col>
      <xdr:colOff>473495</xdr:colOff>
      <xdr:row>13</xdr:row>
      <xdr:rowOff>174453</xdr:rowOff>
    </xdr:to>
    <xdr:sp macro="" textlink="">
      <xdr:nvSpPr>
        <xdr:cNvPr id="8" name="Rectangle 7">
          <a:extLst>
            <a:ext uri="{FF2B5EF4-FFF2-40B4-BE49-F238E27FC236}">
              <a16:creationId xmlns:a16="http://schemas.microsoft.com/office/drawing/2014/main" id="{97B9DE39-1C60-488E-BE6B-D24980271393}"/>
            </a:ext>
          </a:extLst>
        </xdr:cNvPr>
        <xdr:cNvSpPr/>
      </xdr:nvSpPr>
      <xdr:spPr>
        <a:xfrm>
          <a:off x="11235807055" y="322875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22</xdr:row>
      <xdr:rowOff>58191</xdr:rowOff>
    </xdr:from>
    <xdr:to>
      <xdr:col>1</xdr:col>
      <xdr:colOff>482087</xdr:colOff>
      <xdr:row>22</xdr:row>
      <xdr:rowOff>166191</xdr:rowOff>
    </xdr:to>
    <xdr:sp macro="" textlink="">
      <xdr:nvSpPr>
        <xdr:cNvPr id="9" name="Rectangle 8">
          <a:extLst>
            <a:ext uri="{FF2B5EF4-FFF2-40B4-BE49-F238E27FC236}">
              <a16:creationId xmlns:a16="http://schemas.microsoft.com/office/drawing/2014/main" id="{DDD71D1E-71A4-42DB-B263-873BB44C9B4D}"/>
            </a:ext>
          </a:extLst>
        </xdr:cNvPr>
        <xdr:cNvSpPr/>
      </xdr:nvSpPr>
      <xdr:spPr>
        <a:xfrm>
          <a:off x="11235798463" y="53636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374087</xdr:colOff>
      <xdr:row>31</xdr:row>
      <xdr:rowOff>58191</xdr:rowOff>
    </xdr:from>
    <xdr:to>
      <xdr:col>1</xdr:col>
      <xdr:colOff>482087</xdr:colOff>
      <xdr:row>31</xdr:row>
      <xdr:rowOff>166191</xdr:rowOff>
    </xdr:to>
    <xdr:sp macro="" textlink="">
      <xdr:nvSpPr>
        <xdr:cNvPr id="10" name="Rectangle 9">
          <a:extLst>
            <a:ext uri="{FF2B5EF4-FFF2-40B4-BE49-F238E27FC236}">
              <a16:creationId xmlns:a16="http://schemas.microsoft.com/office/drawing/2014/main" id="{664EF967-6CD2-48BF-BF14-F195F2857E0B}"/>
            </a:ext>
          </a:extLst>
        </xdr:cNvPr>
        <xdr:cNvSpPr/>
      </xdr:nvSpPr>
      <xdr:spPr>
        <a:xfrm>
          <a:off x="11235798463" y="750674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339725</xdr:colOff>
      <xdr:row>10</xdr:row>
      <xdr:rowOff>66675</xdr:rowOff>
    </xdr:from>
    <xdr:to>
      <xdr:col>1</xdr:col>
      <xdr:colOff>447725</xdr:colOff>
      <xdr:row>10</xdr:row>
      <xdr:rowOff>174675</xdr:rowOff>
    </xdr:to>
    <xdr:sp macro="" textlink="">
      <xdr:nvSpPr>
        <xdr:cNvPr id="2" name="Rectangle 1">
          <a:extLst>
            <a:ext uri="{FF2B5EF4-FFF2-40B4-BE49-F238E27FC236}">
              <a16:creationId xmlns:a16="http://schemas.microsoft.com/office/drawing/2014/main" id="{6FDB0D8C-16C1-44B1-AD39-10F3363EA94A}"/>
            </a:ext>
          </a:extLst>
        </xdr:cNvPr>
        <xdr:cNvSpPr/>
      </xdr:nvSpPr>
      <xdr:spPr>
        <a:xfrm>
          <a:off x="11234556475" y="25241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360892</xdr:colOff>
      <xdr:row>15</xdr:row>
      <xdr:rowOff>67733</xdr:rowOff>
    </xdr:from>
    <xdr:to>
      <xdr:col>1</xdr:col>
      <xdr:colOff>468892</xdr:colOff>
      <xdr:row>15</xdr:row>
      <xdr:rowOff>175733</xdr:rowOff>
    </xdr:to>
    <xdr:sp macro="" textlink="">
      <xdr:nvSpPr>
        <xdr:cNvPr id="3" name="Rectangle 2">
          <a:extLst>
            <a:ext uri="{FF2B5EF4-FFF2-40B4-BE49-F238E27FC236}">
              <a16:creationId xmlns:a16="http://schemas.microsoft.com/office/drawing/2014/main" id="{584597DA-C02D-4FB1-B046-131CB5EBF4A9}"/>
            </a:ext>
          </a:extLst>
        </xdr:cNvPr>
        <xdr:cNvSpPr/>
      </xdr:nvSpPr>
      <xdr:spPr>
        <a:xfrm>
          <a:off x="11234535308" y="37253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4" name="Rectangle 3">
          <a:extLst>
            <a:ext uri="{FF2B5EF4-FFF2-40B4-BE49-F238E27FC236}">
              <a16:creationId xmlns:a16="http://schemas.microsoft.com/office/drawing/2014/main" id="{2C67E990-1A54-4C6C-AAE5-8D72974B53C4}"/>
            </a:ext>
          </a:extLst>
        </xdr:cNvPr>
        <xdr:cNvSpPr/>
      </xdr:nvSpPr>
      <xdr:spPr>
        <a:xfrm>
          <a:off x="11234556475" y="204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8</xdr:row>
      <xdr:rowOff>66675</xdr:rowOff>
    </xdr:from>
    <xdr:to>
      <xdr:col>1</xdr:col>
      <xdr:colOff>447725</xdr:colOff>
      <xdr:row>8</xdr:row>
      <xdr:rowOff>174675</xdr:rowOff>
    </xdr:to>
    <xdr:sp macro="" textlink="">
      <xdr:nvSpPr>
        <xdr:cNvPr id="5" name="Rectangle 4">
          <a:extLst>
            <a:ext uri="{FF2B5EF4-FFF2-40B4-BE49-F238E27FC236}">
              <a16:creationId xmlns:a16="http://schemas.microsoft.com/office/drawing/2014/main" id="{0CE8D9E8-9E72-429A-9BB1-19FD24761166}"/>
            </a:ext>
          </a:extLst>
        </xdr:cNvPr>
        <xdr:cNvSpPr/>
      </xdr:nvSpPr>
      <xdr:spPr>
        <a:xfrm>
          <a:off x="11234556475" y="20478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339725</xdr:colOff>
      <xdr:row>6</xdr:row>
      <xdr:rowOff>66675</xdr:rowOff>
    </xdr:from>
    <xdr:to>
      <xdr:col>1</xdr:col>
      <xdr:colOff>447725</xdr:colOff>
      <xdr:row>6</xdr:row>
      <xdr:rowOff>174675</xdr:rowOff>
    </xdr:to>
    <xdr:sp macro="" textlink="">
      <xdr:nvSpPr>
        <xdr:cNvPr id="6" name="Rectangle 5">
          <a:extLst>
            <a:ext uri="{FF2B5EF4-FFF2-40B4-BE49-F238E27FC236}">
              <a16:creationId xmlns:a16="http://schemas.microsoft.com/office/drawing/2014/main" id="{214B3B27-45A9-491B-B532-D99FEEE4CE29}"/>
            </a:ext>
          </a:extLst>
        </xdr:cNvPr>
        <xdr:cNvSpPr/>
      </xdr:nvSpPr>
      <xdr:spPr>
        <a:xfrm>
          <a:off x="11234556475" y="157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387923</xdr:colOff>
      <xdr:row>12</xdr:row>
      <xdr:rowOff>46180</xdr:rowOff>
    </xdr:from>
    <xdr:to>
      <xdr:col>1</xdr:col>
      <xdr:colOff>495923</xdr:colOff>
      <xdr:row>12</xdr:row>
      <xdr:rowOff>154180</xdr:rowOff>
    </xdr:to>
    <xdr:sp macro="" textlink="">
      <xdr:nvSpPr>
        <xdr:cNvPr id="7" name="Rectangle 6">
          <a:extLst>
            <a:ext uri="{FF2B5EF4-FFF2-40B4-BE49-F238E27FC236}">
              <a16:creationId xmlns:a16="http://schemas.microsoft.com/office/drawing/2014/main" id="{16DE34E5-39CF-4C76-940B-04312955D93E}"/>
            </a:ext>
          </a:extLst>
        </xdr:cNvPr>
        <xdr:cNvSpPr/>
      </xdr:nvSpPr>
      <xdr:spPr>
        <a:xfrm>
          <a:off x="11234508277" y="297988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24</xdr:row>
      <xdr:rowOff>66501</xdr:rowOff>
    </xdr:from>
    <xdr:to>
      <xdr:col>1</xdr:col>
      <xdr:colOff>498871</xdr:colOff>
      <xdr:row>24</xdr:row>
      <xdr:rowOff>174501</xdr:rowOff>
    </xdr:to>
    <xdr:sp macro="" textlink="">
      <xdr:nvSpPr>
        <xdr:cNvPr id="8" name="Rectangle 7">
          <a:extLst>
            <a:ext uri="{FF2B5EF4-FFF2-40B4-BE49-F238E27FC236}">
              <a16:creationId xmlns:a16="http://schemas.microsoft.com/office/drawing/2014/main" id="{BB57EF17-FBDA-4F84-828E-16593020C244}"/>
            </a:ext>
          </a:extLst>
        </xdr:cNvPr>
        <xdr:cNvSpPr/>
      </xdr:nvSpPr>
      <xdr:spPr>
        <a:xfrm>
          <a:off x="11234505329" y="586722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390871</xdr:colOff>
      <xdr:row>33</xdr:row>
      <xdr:rowOff>66501</xdr:rowOff>
    </xdr:from>
    <xdr:to>
      <xdr:col>1</xdr:col>
      <xdr:colOff>498871</xdr:colOff>
      <xdr:row>33</xdr:row>
      <xdr:rowOff>174501</xdr:rowOff>
    </xdr:to>
    <xdr:sp macro="" textlink="">
      <xdr:nvSpPr>
        <xdr:cNvPr id="9" name="Rectangle 8">
          <a:extLst>
            <a:ext uri="{FF2B5EF4-FFF2-40B4-BE49-F238E27FC236}">
              <a16:creationId xmlns:a16="http://schemas.microsoft.com/office/drawing/2014/main" id="{F483AAAA-71C3-4501-9838-FEF8B199B2C7}"/>
            </a:ext>
          </a:extLst>
        </xdr:cNvPr>
        <xdr:cNvSpPr/>
      </xdr:nvSpPr>
      <xdr:spPr>
        <a:xfrm>
          <a:off x="11234505329" y="801035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390525</xdr:colOff>
      <xdr:row>9</xdr:row>
      <xdr:rowOff>66675</xdr:rowOff>
    </xdr:from>
    <xdr:to>
      <xdr:col>1</xdr:col>
      <xdr:colOff>498525</xdr:colOff>
      <xdr:row>9</xdr:row>
      <xdr:rowOff>174675</xdr:rowOff>
    </xdr:to>
    <xdr:sp macro="" textlink="">
      <xdr:nvSpPr>
        <xdr:cNvPr id="2" name="Rectangle 1">
          <a:extLst>
            <a:ext uri="{FF2B5EF4-FFF2-40B4-BE49-F238E27FC236}">
              <a16:creationId xmlns:a16="http://schemas.microsoft.com/office/drawing/2014/main" id="{ABA93ECE-890D-4CB0-A2B6-3679381B5B37}"/>
            </a:ext>
          </a:extLst>
        </xdr:cNvPr>
        <xdr:cNvSpPr/>
      </xdr:nvSpPr>
      <xdr:spPr>
        <a:xfrm>
          <a:off x="11236553550" y="2495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3" name="Rectangle 2">
          <a:extLst>
            <a:ext uri="{FF2B5EF4-FFF2-40B4-BE49-F238E27FC236}">
              <a16:creationId xmlns:a16="http://schemas.microsoft.com/office/drawing/2014/main" id="{8740720D-FA86-4A6D-A4F5-C72C36AB3BD0}"/>
            </a:ext>
          </a:extLst>
        </xdr:cNvPr>
        <xdr:cNvSpPr/>
      </xdr:nvSpPr>
      <xdr:spPr>
        <a:xfrm>
          <a:off x="1123657260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371475</xdr:colOff>
      <xdr:row>18</xdr:row>
      <xdr:rowOff>57150</xdr:rowOff>
    </xdr:from>
    <xdr:to>
      <xdr:col>1</xdr:col>
      <xdr:colOff>479475</xdr:colOff>
      <xdr:row>18</xdr:row>
      <xdr:rowOff>165150</xdr:rowOff>
    </xdr:to>
    <xdr:sp macro="" textlink="">
      <xdr:nvSpPr>
        <xdr:cNvPr id="4" name="Rectangle 3">
          <a:extLst>
            <a:ext uri="{FF2B5EF4-FFF2-40B4-BE49-F238E27FC236}">
              <a16:creationId xmlns:a16="http://schemas.microsoft.com/office/drawing/2014/main" id="{5A54B400-7D74-4617-9D2C-7437C90AD028}"/>
            </a:ext>
          </a:extLst>
        </xdr:cNvPr>
        <xdr:cNvSpPr/>
      </xdr:nvSpPr>
      <xdr:spPr>
        <a:xfrm>
          <a:off x="11236572600" y="4638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7</xdr:row>
      <xdr:rowOff>58191</xdr:rowOff>
    </xdr:from>
    <xdr:to>
      <xdr:col>1</xdr:col>
      <xdr:colOff>482073</xdr:colOff>
      <xdr:row>7</xdr:row>
      <xdr:rowOff>166191</xdr:rowOff>
    </xdr:to>
    <xdr:sp macro="" textlink="">
      <xdr:nvSpPr>
        <xdr:cNvPr id="5" name="Rectangle 4">
          <a:extLst>
            <a:ext uri="{FF2B5EF4-FFF2-40B4-BE49-F238E27FC236}">
              <a16:creationId xmlns:a16="http://schemas.microsoft.com/office/drawing/2014/main" id="{394B5C52-8D66-4B66-8895-D6458E6BB4B3}"/>
            </a:ext>
          </a:extLst>
        </xdr:cNvPr>
        <xdr:cNvSpPr/>
      </xdr:nvSpPr>
      <xdr:spPr>
        <a:xfrm>
          <a:off x="11236570002" y="20108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16</xdr:row>
      <xdr:rowOff>58191</xdr:rowOff>
    </xdr:from>
    <xdr:to>
      <xdr:col>1</xdr:col>
      <xdr:colOff>473760</xdr:colOff>
      <xdr:row>16</xdr:row>
      <xdr:rowOff>166191</xdr:rowOff>
    </xdr:to>
    <xdr:sp macro="" textlink="">
      <xdr:nvSpPr>
        <xdr:cNvPr id="6" name="Rectangle 5">
          <a:extLst>
            <a:ext uri="{FF2B5EF4-FFF2-40B4-BE49-F238E27FC236}">
              <a16:creationId xmlns:a16="http://schemas.microsoft.com/office/drawing/2014/main" id="{E102F49B-98CB-4911-A9EA-E8658C7C4187}"/>
            </a:ext>
          </a:extLst>
        </xdr:cNvPr>
        <xdr:cNvSpPr/>
      </xdr:nvSpPr>
      <xdr:spPr>
        <a:xfrm>
          <a:off x="11236578315" y="41634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374073</xdr:colOff>
      <xdr:row>5</xdr:row>
      <xdr:rowOff>58191</xdr:rowOff>
    </xdr:from>
    <xdr:to>
      <xdr:col>1</xdr:col>
      <xdr:colOff>482073</xdr:colOff>
      <xdr:row>5</xdr:row>
      <xdr:rowOff>166191</xdr:rowOff>
    </xdr:to>
    <xdr:sp macro="" textlink="">
      <xdr:nvSpPr>
        <xdr:cNvPr id="7" name="Rectangle 6">
          <a:extLst>
            <a:ext uri="{FF2B5EF4-FFF2-40B4-BE49-F238E27FC236}">
              <a16:creationId xmlns:a16="http://schemas.microsoft.com/office/drawing/2014/main" id="{68782E90-A0C9-4935-9FDC-9945182AD58C}"/>
            </a:ext>
          </a:extLst>
        </xdr:cNvPr>
        <xdr:cNvSpPr/>
      </xdr:nvSpPr>
      <xdr:spPr>
        <a:xfrm>
          <a:off x="11236570002" y="15345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14</xdr:row>
      <xdr:rowOff>58191</xdr:rowOff>
    </xdr:from>
    <xdr:to>
      <xdr:col>1</xdr:col>
      <xdr:colOff>473760</xdr:colOff>
      <xdr:row>14</xdr:row>
      <xdr:rowOff>166191</xdr:rowOff>
    </xdr:to>
    <xdr:sp macro="" textlink="">
      <xdr:nvSpPr>
        <xdr:cNvPr id="8" name="Rectangle 7">
          <a:extLst>
            <a:ext uri="{FF2B5EF4-FFF2-40B4-BE49-F238E27FC236}">
              <a16:creationId xmlns:a16="http://schemas.microsoft.com/office/drawing/2014/main" id="{D819475C-19D3-4F69-9BEC-3244359F0376}"/>
            </a:ext>
          </a:extLst>
        </xdr:cNvPr>
        <xdr:cNvSpPr/>
      </xdr:nvSpPr>
      <xdr:spPr>
        <a:xfrm>
          <a:off x="11236578315" y="368721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11</xdr:row>
      <xdr:rowOff>49878</xdr:rowOff>
    </xdr:from>
    <xdr:to>
      <xdr:col>1</xdr:col>
      <xdr:colOff>473760</xdr:colOff>
      <xdr:row>11</xdr:row>
      <xdr:rowOff>157878</xdr:rowOff>
    </xdr:to>
    <xdr:sp macro="" textlink="">
      <xdr:nvSpPr>
        <xdr:cNvPr id="9" name="Rectangle 8">
          <a:extLst>
            <a:ext uri="{FF2B5EF4-FFF2-40B4-BE49-F238E27FC236}">
              <a16:creationId xmlns:a16="http://schemas.microsoft.com/office/drawing/2014/main" id="{6892AF05-96AD-4CF3-BFBE-4B40A5D7E636}"/>
            </a:ext>
          </a:extLst>
        </xdr:cNvPr>
        <xdr:cNvSpPr/>
      </xdr:nvSpPr>
      <xdr:spPr>
        <a:xfrm>
          <a:off x="11236578315" y="295500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374071</xdr:colOff>
      <xdr:row>20</xdr:row>
      <xdr:rowOff>58191</xdr:rowOff>
    </xdr:from>
    <xdr:to>
      <xdr:col>1</xdr:col>
      <xdr:colOff>482071</xdr:colOff>
      <xdr:row>20</xdr:row>
      <xdr:rowOff>166191</xdr:rowOff>
    </xdr:to>
    <xdr:sp macro="" textlink="">
      <xdr:nvSpPr>
        <xdr:cNvPr id="10" name="Rectangle 9">
          <a:extLst>
            <a:ext uri="{FF2B5EF4-FFF2-40B4-BE49-F238E27FC236}">
              <a16:creationId xmlns:a16="http://schemas.microsoft.com/office/drawing/2014/main" id="{A9AB3133-554B-4561-BDF9-18506DC03158}"/>
            </a:ext>
          </a:extLst>
        </xdr:cNvPr>
        <xdr:cNvSpPr/>
      </xdr:nvSpPr>
      <xdr:spPr>
        <a:xfrm>
          <a:off x="11236570004" y="51159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666750</xdr:colOff>
      <xdr:row>22</xdr:row>
      <xdr:rowOff>71438</xdr:rowOff>
    </xdr:from>
    <xdr:to>
      <xdr:col>1</xdr:col>
      <xdr:colOff>774750</xdr:colOff>
      <xdr:row>22</xdr:row>
      <xdr:rowOff>179438</xdr:rowOff>
    </xdr:to>
    <xdr:sp macro="" textlink="">
      <xdr:nvSpPr>
        <xdr:cNvPr id="2" name="Rectangle 1">
          <a:extLst>
            <a:ext uri="{FF2B5EF4-FFF2-40B4-BE49-F238E27FC236}">
              <a16:creationId xmlns:a16="http://schemas.microsoft.com/office/drawing/2014/main" id="{573F0581-1042-4C46-9CE3-1BA85DEF7C7B}"/>
            </a:ext>
          </a:extLst>
        </xdr:cNvPr>
        <xdr:cNvSpPr/>
      </xdr:nvSpPr>
      <xdr:spPr>
        <a:xfrm>
          <a:off x="11235267675" y="58150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661147</xdr:colOff>
      <xdr:row>24</xdr:row>
      <xdr:rowOff>78441</xdr:rowOff>
    </xdr:from>
    <xdr:to>
      <xdr:col>1</xdr:col>
      <xdr:colOff>769147</xdr:colOff>
      <xdr:row>24</xdr:row>
      <xdr:rowOff>186441</xdr:rowOff>
    </xdr:to>
    <xdr:sp macro="" textlink="">
      <xdr:nvSpPr>
        <xdr:cNvPr id="3" name="Rectangle 2">
          <a:extLst>
            <a:ext uri="{FF2B5EF4-FFF2-40B4-BE49-F238E27FC236}">
              <a16:creationId xmlns:a16="http://schemas.microsoft.com/office/drawing/2014/main" id="{75F0A1BA-2EFE-424D-A7BF-23AF47D6483B}"/>
            </a:ext>
          </a:extLst>
        </xdr:cNvPr>
        <xdr:cNvSpPr/>
      </xdr:nvSpPr>
      <xdr:spPr>
        <a:xfrm>
          <a:off x="11235273278" y="62982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341312</xdr:colOff>
      <xdr:row>10</xdr:row>
      <xdr:rowOff>79374</xdr:rowOff>
    </xdr:from>
    <xdr:to>
      <xdr:col>1</xdr:col>
      <xdr:colOff>428625</xdr:colOff>
      <xdr:row>10</xdr:row>
      <xdr:rowOff>174624</xdr:rowOff>
    </xdr:to>
    <xdr:sp macro="" textlink="">
      <xdr:nvSpPr>
        <xdr:cNvPr id="2" name="Rectangle 1">
          <a:extLst>
            <a:ext uri="{FF2B5EF4-FFF2-40B4-BE49-F238E27FC236}">
              <a16:creationId xmlns:a16="http://schemas.microsoft.com/office/drawing/2014/main" id="{3D9E2E1C-E7EF-446F-9BF7-DB6297C544EF}"/>
            </a:ext>
          </a:extLst>
        </xdr:cNvPr>
        <xdr:cNvSpPr/>
      </xdr:nvSpPr>
      <xdr:spPr>
        <a:xfrm>
          <a:off x="11238137925" y="2898774"/>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374077</xdr:colOff>
      <xdr:row>21</xdr:row>
      <xdr:rowOff>58193</xdr:rowOff>
    </xdr:from>
    <xdr:to>
      <xdr:col>1</xdr:col>
      <xdr:colOff>482077</xdr:colOff>
      <xdr:row>21</xdr:row>
      <xdr:rowOff>166193</xdr:rowOff>
    </xdr:to>
    <xdr:sp macro="" textlink="">
      <xdr:nvSpPr>
        <xdr:cNvPr id="3" name="Rectangle 2">
          <a:extLst>
            <a:ext uri="{FF2B5EF4-FFF2-40B4-BE49-F238E27FC236}">
              <a16:creationId xmlns:a16="http://schemas.microsoft.com/office/drawing/2014/main" id="{1AD5EBFA-ABE0-4D19-AF6C-DE7F5BC76591}"/>
            </a:ext>
          </a:extLst>
        </xdr:cNvPr>
        <xdr:cNvSpPr/>
      </xdr:nvSpPr>
      <xdr:spPr>
        <a:xfrm>
          <a:off x="11238084473" y="550649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341312</xdr:colOff>
      <xdr:row>12</xdr:row>
      <xdr:rowOff>79374</xdr:rowOff>
    </xdr:from>
    <xdr:to>
      <xdr:col>1</xdr:col>
      <xdr:colOff>428625</xdr:colOff>
      <xdr:row>12</xdr:row>
      <xdr:rowOff>174624</xdr:rowOff>
    </xdr:to>
    <xdr:sp macro="" textlink="">
      <xdr:nvSpPr>
        <xdr:cNvPr id="4" name="Rectangle 3">
          <a:extLst>
            <a:ext uri="{FF2B5EF4-FFF2-40B4-BE49-F238E27FC236}">
              <a16:creationId xmlns:a16="http://schemas.microsoft.com/office/drawing/2014/main" id="{51250835-DD00-403A-B2B2-C4A3000B1BEE}"/>
            </a:ext>
          </a:extLst>
        </xdr:cNvPr>
        <xdr:cNvSpPr/>
      </xdr:nvSpPr>
      <xdr:spPr>
        <a:xfrm>
          <a:off x="11238137925" y="3384549"/>
          <a:ext cx="87313" cy="95250"/>
        </a:xfrm>
        <a:prstGeom prst="rect">
          <a:avLst/>
        </a:prstGeom>
        <a:no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346005</xdr:colOff>
      <xdr:row>10</xdr:row>
      <xdr:rowOff>45258</xdr:rowOff>
    </xdr:from>
    <xdr:to>
      <xdr:col>1</xdr:col>
      <xdr:colOff>454005</xdr:colOff>
      <xdr:row>10</xdr:row>
      <xdr:rowOff>153258</xdr:rowOff>
    </xdr:to>
    <xdr:sp macro="" textlink="">
      <xdr:nvSpPr>
        <xdr:cNvPr id="2" name="Rectangle 1">
          <a:extLst>
            <a:ext uri="{FF2B5EF4-FFF2-40B4-BE49-F238E27FC236}">
              <a16:creationId xmlns:a16="http://schemas.microsoft.com/office/drawing/2014/main" id="{8A9CF25E-92B3-41D8-99F2-E3E7805284A1}"/>
            </a:ext>
          </a:extLst>
        </xdr:cNvPr>
        <xdr:cNvSpPr/>
      </xdr:nvSpPr>
      <xdr:spPr>
        <a:xfrm>
          <a:off x="11237160045" y="354093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357449</xdr:colOff>
      <xdr:row>21</xdr:row>
      <xdr:rowOff>58182</xdr:rowOff>
    </xdr:from>
    <xdr:to>
      <xdr:col>1</xdr:col>
      <xdr:colOff>452699</xdr:colOff>
      <xdr:row>21</xdr:row>
      <xdr:rowOff>161369</xdr:rowOff>
    </xdr:to>
    <xdr:sp macro="" textlink="">
      <xdr:nvSpPr>
        <xdr:cNvPr id="3" name="Rectangle 2">
          <a:extLst>
            <a:ext uri="{FF2B5EF4-FFF2-40B4-BE49-F238E27FC236}">
              <a16:creationId xmlns:a16="http://schemas.microsoft.com/office/drawing/2014/main" id="{BC387809-A602-4FCA-A433-B996D3A16A98}"/>
            </a:ext>
          </a:extLst>
        </xdr:cNvPr>
        <xdr:cNvSpPr/>
      </xdr:nvSpPr>
      <xdr:spPr>
        <a:xfrm>
          <a:off x="11237161351" y="6182757"/>
          <a:ext cx="95250" cy="103187"/>
        </a:xfrm>
        <a:prstGeom prst="rect">
          <a:avLst/>
        </a:prstGeom>
        <a:solidFill>
          <a:schemeClr val="bg1"/>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849922</xdr:colOff>
      <xdr:row>17</xdr:row>
      <xdr:rowOff>58615</xdr:rowOff>
    </xdr:from>
    <xdr:to>
      <xdr:col>1</xdr:col>
      <xdr:colOff>945174</xdr:colOff>
      <xdr:row>17</xdr:row>
      <xdr:rowOff>153865</xdr:rowOff>
    </xdr:to>
    <xdr:sp macro="" textlink="">
      <xdr:nvSpPr>
        <xdr:cNvPr id="4" name="Rectangle 3">
          <a:extLst>
            <a:ext uri="{FF2B5EF4-FFF2-40B4-BE49-F238E27FC236}">
              <a16:creationId xmlns:a16="http://schemas.microsoft.com/office/drawing/2014/main" id="{8CD5102A-DBA9-4FA4-89EC-D726F8F529D9}"/>
            </a:ext>
          </a:extLst>
        </xdr:cNvPr>
        <xdr:cNvSpPr/>
      </xdr:nvSpPr>
      <xdr:spPr>
        <a:xfrm>
          <a:off x="11236668876" y="5230690"/>
          <a:ext cx="95252" cy="95250"/>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twoCellAnchor>
    <xdr:from>
      <xdr:col>1</xdr:col>
      <xdr:colOff>827942</xdr:colOff>
      <xdr:row>19</xdr:row>
      <xdr:rowOff>95250</xdr:rowOff>
    </xdr:from>
    <xdr:to>
      <xdr:col>1</xdr:col>
      <xdr:colOff>937846</xdr:colOff>
      <xdr:row>19</xdr:row>
      <xdr:rowOff>183173</xdr:rowOff>
    </xdr:to>
    <xdr:sp macro="" textlink="">
      <xdr:nvSpPr>
        <xdr:cNvPr id="5" name="Rectangle 4">
          <a:extLst>
            <a:ext uri="{FF2B5EF4-FFF2-40B4-BE49-F238E27FC236}">
              <a16:creationId xmlns:a16="http://schemas.microsoft.com/office/drawing/2014/main" id="{8CA3E3F3-EB7F-4218-875B-5A98FBE50E51}"/>
            </a:ext>
          </a:extLst>
        </xdr:cNvPr>
        <xdr:cNvSpPr/>
      </xdr:nvSpPr>
      <xdr:spPr>
        <a:xfrm>
          <a:off x="11236676204" y="5743575"/>
          <a:ext cx="109904" cy="87923"/>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366534</xdr:colOff>
      <xdr:row>22</xdr:row>
      <xdr:rowOff>34777</xdr:rowOff>
    </xdr:from>
    <xdr:to>
      <xdr:col>1</xdr:col>
      <xdr:colOff>469721</xdr:colOff>
      <xdr:row>22</xdr:row>
      <xdr:rowOff>153839</xdr:rowOff>
    </xdr:to>
    <xdr:sp macro="" textlink="">
      <xdr:nvSpPr>
        <xdr:cNvPr id="2" name="Rectangle 1">
          <a:extLst>
            <a:ext uri="{FF2B5EF4-FFF2-40B4-BE49-F238E27FC236}">
              <a16:creationId xmlns:a16="http://schemas.microsoft.com/office/drawing/2014/main" id="{2D29F3D5-50EE-4FAB-9B2C-694C5F96BAFF}"/>
            </a:ext>
          </a:extLst>
        </xdr:cNvPr>
        <xdr:cNvSpPr/>
      </xdr:nvSpPr>
      <xdr:spPr>
        <a:xfrm>
          <a:off x="11236525204" y="5711677"/>
          <a:ext cx="103187" cy="119062"/>
        </a:xfrm>
        <a:prstGeom prst="rect">
          <a:avLst/>
        </a:prstGeom>
        <a:solidFill>
          <a:schemeClr val="bg1"/>
        </a:solid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r" rtl="1"/>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352425</xdr:colOff>
      <xdr:row>6</xdr:row>
      <xdr:rowOff>47625</xdr:rowOff>
    </xdr:from>
    <xdr:to>
      <xdr:col>1</xdr:col>
      <xdr:colOff>460425</xdr:colOff>
      <xdr:row>6</xdr:row>
      <xdr:rowOff>155625</xdr:rowOff>
    </xdr:to>
    <xdr:sp macro="" textlink="">
      <xdr:nvSpPr>
        <xdr:cNvPr id="2" name="Rectangle 1">
          <a:extLst>
            <a:ext uri="{FF2B5EF4-FFF2-40B4-BE49-F238E27FC236}">
              <a16:creationId xmlns:a16="http://schemas.microsoft.com/office/drawing/2014/main" id="{9EC3AE62-BAA3-4473-86EF-BB0CD1B2A6E9}"/>
            </a:ext>
          </a:extLst>
        </xdr:cNvPr>
        <xdr:cNvSpPr/>
      </xdr:nvSpPr>
      <xdr:spPr>
        <a:xfrm>
          <a:off x="11233200750" y="197167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3" name="Rectangle 2">
          <a:extLst>
            <a:ext uri="{FF2B5EF4-FFF2-40B4-BE49-F238E27FC236}">
              <a16:creationId xmlns:a16="http://schemas.microsoft.com/office/drawing/2014/main" id="{8AA33B6C-0299-406A-B7F9-D6A6BBDF9209}"/>
            </a:ext>
          </a:extLst>
        </xdr:cNvPr>
        <xdr:cNvSpPr/>
      </xdr:nvSpPr>
      <xdr:spPr>
        <a:xfrm>
          <a:off x="11233202173" y="24588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4" name="Rectangle 3">
          <a:extLst>
            <a:ext uri="{FF2B5EF4-FFF2-40B4-BE49-F238E27FC236}">
              <a16:creationId xmlns:a16="http://schemas.microsoft.com/office/drawing/2014/main" id="{82F65F85-B5F3-493D-818E-F70F036E8A59}"/>
            </a:ext>
          </a:extLst>
        </xdr:cNvPr>
        <xdr:cNvSpPr/>
      </xdr:nvSpPr>
      <xdr:spPr>
        <a:xfrm>
          <a:off x="11233200750" y="173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5" name="Rectangle 4">
          <a:extLst>
            <a:ext uri="{FF2B5EF4-FFF2-40B4-BE49-F238E27FC236}">
              <a16:creationId xmlns:a16="http://schemas.microsoft.com/office/drawing/2014/main" id="{32B67A9D-65BC-48D7-A097-29D50BCFDFA6}"/>
            </a:ext>
          </a:extLst>
        </xdr:cNvPr>
        <xdr:cNvSpPr/>
      </xdr:nvSpPr>
      <xdr:spPr>
        <a:xfrm>
          <a:off x="11233200750" y="173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8</xdr:row>
      <xdr:rowOff>66675</xdr:rowOff>
    </xdr:from>
    <xdr:to>
      <xdr:col>1</xdr:col>
      <xdr:colOff>460425</xdr:colOff>
      <xdr:row>8</xdr:row>
      <xdr:rowOff>174675</xdr:rowOff>
    </xdr:to>
    <xdr:sp macro="" textlink="">
      <xdr:nvSpPr>
        <xdr:cNvPr id="6" name="Rectangle 5">
          <a:extLst>
            <a:ext uri="{FF2B5EF4-FFF2-40B4-BE49-F238E27FC236}">
              <a16:creationId xmlns:a16="http://schemas.microsoft.com/office/drawing/2014/main" id="{E81E9EB4-F469-4848-8F38-A57FA06196A6}"/>
            </a:ext>
          </a:extLst>
        </xdr:cNvPr>
        <xdr:cNvSpPr/>
      </xdr:nvSpPr>
      <xdr:spPr>
        <a:xfrm>
          <a:off x="11233200750" y="24574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5</xdr:row>
      <xdr:rowOff>47625</xdr:rowOff>
    </xdr:from>
    <xdr:to>
      <xdr:col>1</xdr:col>
      <xdr:colOff>460425</xdr:colOff>
      <xdr:row>5</xdr:row>
      <xdr:rowOff>155625</xdr:rowOff>
    </xdr:to>
    <xdr:sp macro="" textlink="">
      <xdr:nvSpPr>
        <xdr:cNvPr id="7" name="Rectangle 6">
          <a:extLst>
            <a:ext uri="{FF2B5EF4-FFF2-40B4-BE49-F238E27FC236}">
              <a16:creationId xmlns:a16="http://schemas.microsoft.com/office/drawing/2014/main" id="{D4AD7115-F95B-41E7-AF58-1D192F03E476}"/>
            </a:ext>
          </a:extLst>
        </xdr:cNvPr>
        <xdr:cNvSpPr/>
      </xdr:nvSpPr>
      <xdr:spPr>
        <a:xfrm>
          <a:off x="11233200750" y="17335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4</xdr:row>
      <xdr:rowOff>47625</xdr:rowOff>
    </xdr:from>
    <xdr:to>
      <xdr:col>1</xdr:col>
      <xdr:colOff>460425</xdr:colOff>
      <xdr:row>4</xdr:row>
      <xdr:rowOff>155625</xdr:rowOff>
    </xdr:to>
    <xdr:sp macro="" textlink="">
      <xdr:nvSpPr>
        <xdr:cNvPr id="8" name="Rectangle 7">
          <a:extLst>
            <a:ext uri="{FF2B5EF4-FFF2-40B4-BE49-F238E27FC236}">
              <a16:creationId xmlns:a16="http://schemas.microsoft.com/office/drawing/2014/main" id="{15EDF65F-BE1E-4D7F-9ABF-5CB55F2EF37E}"/>
            </a:ext>
          </a:extLst>
        </xdr:cNvPr>
        <xdr:cNvSpPr/>
      </xdr:nvSpPr>
      <xdr:spPr>
        <a:xfrm>
          <a:off x="11233200750" y="1495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352425</xdr:colOff>
      <xdr:row>4</xdr:row>
      <xdr:rowOff>47625</xdr:rowOff>
    </xdr:from>
    <xdr:to>
      <xdr:col>1</xdr:col>
      <xdr:colOff>460425</xdr:colOff>
      <xdr:row>4</xdr:row>
      <xdr:rowOff>155625</xdr:rowOff>
    </xdr:to>
    <xdr:sp macro="" textlink="">
      <xdr:nvSpPr>
        <xdr:cNvPr id="9" name="Rectangle 8">
          <a:extLst>
            <a:ext uri="{FF2B5EF4-FFF2-40B4-BE49-F238E27FC236}">
              <a16:creationId xmlns:a16="http://schemas.microsoft.com/office/drawing/2014/main" id="{38FEAA6D-55E3-484D-8676-80E7CAB59B81}"/>
            </a:ext>
          </a:extLst>
        </xdr:cNvPr>
        <xdr:cNvSpPr/>
      </xdr:nvSpPr>
      <xdr:spPr>
        <a:xfrm>
          <a:off x="11233200750" y="14954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349139</xdr:colOff>
      <xdr:row>7</xdr:row>
      <xdr:rowOff>58191</xdr:rowOff>
    </xdr:from>
    <xdr:to>
      <xdr:col>1</xdr:col>
      <xdr:colOff>457139</xdr:colOff>
      <xdr:row>7</xdr:row>
      <xdr:rowOff>166191</xdr:rowOff>
    </xdr:to>
    <xdr:sp macro="" textlink="">
      <xdr:nvSpPr>
        <xdr:cNvPr id="10" name="Rectangle 9">
          <a:extLst>
            <a:ext uri="{FF2B5EF4-FFF2-40B4-BE49-F238E27FC236}">
              <a16:creationId xmlns:a16="http://schemas.microsoft.com/office/drawing/2014/main" id="{58BCDA2E-4274-4B8B-BE94-ED7ECFF60EA7}"/>
            </a:ext>
          </a:extLst>
        </xdr:cNvPr>
        <xdr:cNvSpPr/>
      </xdr:nvSpPr>
      <xdr:spPr>
        <a:xfrm>
          <a:off x="11233204036" y="2220366"/>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8</xdr:row>
      <xdr:rowOff>68099</xdr:rowOff>
    </xdr:from>
    <xdr:to>
      <xdr:col>1</xdr:col>
      <xdr:colOff>459002</xdr:colOff>
      <xdr:row>8</xdr:row>
      <xdr:rowOff>176099</xdr:rowOff>
    </xdr:to>
    <xdr:sp macro="" textlink="">
      <xdr:nvSpPr>
        <xdr:cNvPr id="11" name="Rectangle 10">
          <a:extLst>
            <a:ext uri="{FF2B5EF4-FFF2-40B4-BE49-F238E27FC236}">
              <a16:creationId xmlns:a16="http://schemas.microsoft.com/office/drawing/2014/main" id="{2E68BFAA-2F82-4862-BDD8-759841F66894}"/>
            </a:ext>
          </a:extLst>
        </xdr:cNvPr>
        <xdr:cNvSpPr/>
      </xdr:nvSpPr>
      <xdr:spPr>
        <a:xfrm>
          <a:off x="11233202173" y="245887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351002</xdr:colOff>
      <xdr:row>13</xdr:row>
      <xdr:rowOff>68099</xdr:rowOff>
    </xdr:from>
    <xdr:to>
      <xdr:col>1</xdr:col>
      <xdr:colOff>459002</xdr:colOff>
      <xdr:row>13</xdr:row>
      <xdr:rowOff>176099</xdr:rowOff>
    </xdr:to>
    <xdr:sp macro="" textlink="">
      <xdr:nvSpPr>
        <xdr:cNvPr id="12" name="Rectangle 11">
          <a:extLst>
            <a:ext uri="{FF2B5EF4-FFF2-40B4-BE49-F238E27FC236}">
              <a16:creationId xmlns:a16="http://schemas.microsoft.com/office/drawing/2014/main" id="{0476FF53-4B2B-4C16-8C41-19E92DB96474}"/>
            </a:ext>
          </a:extLst>
        </xdr:cNvPr>
        <xdr:cNvSpPr/>
      </xdr:nvSpPr>
      <xdr:spPr>
        <a:xfrm>
          <a:off x="11233202173" y="3649499"/>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357878</xdr:colOff>
      <xdr:row>8</xdr:row>
      <xdr:rowOff>59963</xdr:rowOff>
    </xdr:from>
    <xdr:to>
      <xdr:col>1</xdr:col>
      <xdr:colOff>465878</xdr:colOff>
      <xdr:row>8</xdr:row>
      <xdr:rowOff>167963</xdr:rowOff>
    </xdr:to>
    <xdr:sp macro="" textlink="">
      <xdr:nvSpPr>
        <xdr:cNvPr id="2" name="Rectangle 1">
          <a:extLst>
            <a:ext uri="{FF2B5EF4-FFF2-40B4-BE49-F238E27FC236}">
              <a16:creationId xmlns:a16="http://schemas.microsoft.com/office/drawing/2014/main" id="{439770D5-1FFD-47E8-9B0F-D4F2BA96B34C}"/>
            </a:ext>
          </a:extLst>
        </xdr:cNvPr>
        <xdr:cNvSpPr/>
      </xdr:nvSpPr>
      <xdr:spPr>
        <a:xfrm>
          <a:off x="11236824322" y="2060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3" name="Rectangle 2">
          <a:extLst>
            <a:ext uri="{FF2B5EF4-FFF2-40B4-BE49-F238E27FC236}">
              <a16:creationId xmlns:a16="http://schemas.microsoft.com/office/drawing/2014/main" id="{F6B0B8AB-6516-4840-8D3C-932C6AC0210E}"/>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4" name="Rectangle 3">
          <a:extLst>
            <a:ext uri="{FF2B5EF4-FFF2-40B4-BE49-F238E27FC236}">
              <a16:creationId xmlns:a16="http://schemas.microsoft.com/office/drawing/2014/main" id="{1D7FCA7F-6E45-46DE-A873-25278A0E5E99}"/>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5" name="Rectangle 4">
          <a:extLst>
            <a:ext uri="{FF2B5EF4-FFF2-40B4-BE49-F238E27FC236}">
              <a16:creationId xmlns:a16="http://schemas.microsoft.com/office/drawing/2014/main" id="{9872D0CB-5B7B-4F5A-8FB9-CCCC03DD8B8B}"/>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6" name="Rectangle 5">
          <a:extLst>
            <a:ext uri="{FF2B5EF4-FFF2-40B4-BE49-F238E27FC236}">
              <a16:creationId xmlns:a16="http://schemas.microsoft.com/office/drawing/2014/main" id="{0C15B0B3-4600-4179-9DAD-2271E3F79181}"/>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7" name="Rectangle 6">
          <a:extLst>
            <a:ext uri="{FF2B5EF4-FFF2-40B4-BE49-F238E27FC236}">
              <a16:creationId xmlns:a16="http://schemas.microsoft.com/office/drawing/2014/main" id="{3E0582E0-95F5-4260-8ED3-CC962BC8C53E}"/>
            </a:ext>
          </a:extLst>
        </xdr:cNvPr>
        <xdr:cNvSpPr/>
      </xdr:nvSpPr>
      <xdr:spPr>
        <a:xfrm>
          <a:off x="11236803857" y="10890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5</xdr:row>
      <xdr:rowOff>50863</xdr:rowOff>
    </xdr:from>
    <xdr:to>
      <xdr:col>1</xdr:col>
      <xdr:colOff>486343</xdr:colOff>
      <xdr:row>5</xdr:row>
      <xdr:rowOff>158863</xdr:rowOff>
    </xdr:to>
    <xdr:sp macro="" textlink="">
      <xdr:nvSpPr>
        <xdr:cNvPr id="8" name="Rectangle 7">
          <a:extLst>
            <a:ext uri="{FF2B5EF4-FFF2-40B4-BE49-F238E27FC236}">
              <a16:creationId xmlns:a16="http://schemas.microsoft.com/office/drawing/2014/main" id="{82A5CCCA-50CB-4536-B7DC-AA00ED055080}"/>
            </a:ext>
          </a:extLst>
        </xdr:cNvPr>
        <xdr:cNvSpPr/>
      </xdr:nvSpPr>
      <xdr:spPr>
        <a:xfrm>
          <a:off x="11236803857" y="13272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9" name="Rectangle 8">
          <a:extLst>
            <a:ext uri="{FF2B5EF4-FFF2-40B4-BE49-F238E27FC236}">
              <a16:creationId xmlns:a16="http://schemas.microsoft.com/office/drawing/2014/main" id="{E54C25D0-27E9-456C-B948-68BFEB46EB45}"/>
            </a:ext>
          </a:extLst>
        </xdr:cNvPr>
        <xdr:cNvSpPr/>
      </xdr:nvSpPr>
      <xdr:spPr>
        <a:xfrm>
          <a:off x="11236803857" y="10890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10" name="Rectangle 9">
          <a:extLst>
            <a:ext uri="{FF2B5EF4-FFF2-40B4-BE49-F238E27FC236}">
              <a16:creationId xmlns:a16="http://schemas.microsoft.com/office/drawing/2014/main" id="{8A80F258-77DA-4848-B51C-F2F0EE4C6386}"/>
            </a:ext>
          </a:extLst>
        </xdr:cNvPr>
        <xdr:cNvSpPr/>
      </xdr:nvSpPr>
      <xdr:spPr>
        <a:xfrm>
          <a:off x="11236803857" y="108908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6</xdr:row>
      <xdr:rowOff>57150</xdr:rowOff>
    </xdr:from>
    <xdr:to>
      <xdr:col>1</xdr:col>
      <xdr:colOff>468045</xdr:colOff>
      <xdr:row>6</xdr:row>
      <xdr:rowOff>165150</xdr:rowOff>
    </xdr:to>
    <xdr:sp macro="" textlink="">
      <xdr:nvSpPr>
        <xdr:cNvPr id="11" name="Rectangle 10">
          <a:extLst>
            <a:ext uri="{FF2B5EF4-FFF2-40B4-BE49-F238E27FC236}">
              <a16:creationId xmlns:a16="http://schemas.microsoft.com/office/drawing/2014/main" id="{817A6DD6-EE50-42A9-AFC1-6617A578CCCC}"/>
            </a:ext>
          </a:extLst>
        </xdr:cNvPr>
        <xdr:cNvSpPr/>
      </xdr:nvSpPr>
      <xdr:spPr>
        <a:xfrm>
          <a:off x="11236822155" y="15716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365760</xdr:colOff>
      <xdr:row>7</xdr:row>
      <xdr:rowOff>49878</xdr:rowOff>
    </xdr:from>
    <xdr:to>
      <xdr:col>1</xdr:col>
      <xdr:colOff>473760</xdr:colOff>
      <xdr:row>7</xdr:row>
      <xdr:rowOff>157878</xdr:rowOff>
    </xdr:to>
    <xdr:sp macro="" textlink="">
      <xdr:nvSpPr>
        <xdr:cNvPr id="12" name="Rectangle 11">
          <a:extLst>
            <a:ext uri="{FF2B5EF4-FFF2-40B4-BE49-F238E27FC236}">
              <a16:creationId xmlns:a16="http://schemas.microsoft.com/office/drawing/2014/main" id="{A812011B-F0A6-4C19-997F-BD55BD98BE1B}"/>
            </a:ext>
          </a:extLst>
        </xdr:cNvPr>
        <xdr:cNvSpPr/>
      </xdr:nvSpPr>
      <xdr:spPr>
        <a:xfrm>
          <a:off x="11236816440" y="180247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13</xdr:row>
      <xdr:rowOff>57150</xdr:rowOff>
    </xdr:from>
    <xdr:to>
      <xdr:col>1</xdr:col>
      <xdr:colOff>468045</xdr:colOff>
      <xdr:row>13</xdr:row>
      <xdr:rowOff>165150</xdr:rowOff>
    </xdr:to>
    <xdr:sp macro="" textlink="">
      <xdr:nvSpPr>
        <xdr:cNvPr id="13" name="Rectangle 12">
          <a:extLst>
            <a:ext uri="{FF2B5EF4-FFF2-40B4-BE49-F238E27FC236}">
              <a16:creationId xmlns:a16="http://schemas.microsoft.com/office/drawing/2014/main" id="{BF434A11-D049-475A-AD30-854052D222C4}"/>
            </a:ext>
          </a:extLst>
        </xdr:cNvPr>
        <xdr:cNvSpPr/>
      </xdr:nvSpPr>
      <xdr:spPr>
        <a:xfrm>
          <a:off x="11236822155" y="3248025"/>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378343</xdr:colOff>
      <xdr:row>4</xdr:row>
      <xdr:rowOff>50863</xdr:rowOff>
    </xdr:from>
    <xdr:to>
      <xdr:col>1</xdr:col>
      <xdr:colOff>486343</xdr:colOff>
      <xdr:row>4</xdr:row>
      <xdr:rowOff>158863</xdr:rowOff>
    </xdr:to>
    <xdr:sp macro="" textlink="">
      <xdr:nvSpPr>
        <xdr:cNvPr id="2" name="Rectangle 1">
          <a:extLst>
            <a:ext uri="{FF2B5EF4-FFF2-40B4-BE49-F238E27FC236}">
              <a16:creationId xmlns:a16="http://schemas.microsoft.com/office/drawing/2014/main" id="{7009952C-9B8C-434B-833F-541244C8C0E8}"/>
            </a:ext>
          </a:extLst>
        </xdr:cNvPr>
        <xdr:cNvSpPr/>
      </xdr:nvSpPr>
      <xdr:spPr>
        <a:xfrm>
          <a:off x="11236803857" y="10986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3" name="Rectangle 2">
          <a:extLst>
            <a:ext uri="{FF2B5EF4-FFF2-40B4-BE49-F238E27FC236}">
              <a16:creationId xmlns:a16="http://schemas.microsoft.com/office/drawing/2014/main" id="{249F50E1-4A42-49F0-8A90-982A1FDBD5E4}"/>
            </a:ext>
          </a:extLst>
        </xdr:cNvPr>
        <xdr:cNvSpPr/>
      </xdr:nvSpPr>
      <xdr:spPr>
        <a:xfrm>
          <a:off x="11236803857" y="10986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4</xdr:row>
      <xdr:rowOff>50863</xdr:rowOff>
    </xdr:from>
    <xdr:to>
      <xdr:col>1</xdr:col>
      <xdr:colOff>486343</xdr:colOff>
      <xdr:row>4</xdr:row>
      <xdr:rowOff>158863</xdr:rowOff>
    </xdr:to>
    <xdr:sp macro="" textlink="">
      <xdr:nvSpPr>
        <xdr:cNvPr id="4" name="Rectangle 3">
          <a:extLst>
            <a:ext uri="{FF2B5EF4-FFF2-40B4-BE49-F238E27FC236}">
              <a16:creationId xmlns:a16="http://schemas.microsoft.com/office/drawing/2014/main" id="{FFAC0AD2-ACC6-4F7B-8525-A61ED9CA8EAF}"/>
            </a:ext>
          </a:extLst>
        </xdr:cNvPr>
        <xdr:cNvSpPr/>
      </xdr:nvSpPr>
      <xdr:spPr>
        <a:xfrm>
          <a:off x="11236803857" y="1098613"/>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12" name="Rectangle 11">
          <a:extLst>
            <a:ext uri="{FF2B5EF4-FFF2-40B4-BE49-F238E27FC236}">
              <a16:creationId xmlns:a16="http://schemas.microsoft.com/office/drawing/2014/main" id="{66EC9A58-1486-4D81-AB29-DEE824320AC7}"/>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13" name="Rectangle 12">
          <a:extLst>
            <a:ext uri="{FF2B5EF4-FFF2-40B4-BE49-F238E27FC236}">
              <a16:creationId xmlns:a16="http://schemas.microsoft.com/office/drawing/2014/main" id="{0739C8D1-428B-4FEC-9274-3A38FE7134F1}"/>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14" name="Rectangle 13">
          <a:extLst>
            <a:ext uri="{FF2B5EF4-FFF2-40B4-BE49-F238E27FC236}">
              <a16:creationId xmlns:a16="http://schemas.microsoft.com/office/drawing/2014/main" id="{3B0637EF-053F-4D27-95A8-8BC7326E1B79}"/>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15" name="Rectangle 14">
          <a:extLst>
            <a:ext uri="{FF2B5EF4-FFF2-40B4-BE49-F238E27FC236}">
              <a16:creationId xmlns:a16="http://schemas.microsoft.com/office/drawing/2014/main" id="{F1D28E1F-CC22-4873-9888-9F9B1FCE10FD}"/>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6</xdr:row>
      <xdr:rowOff>50863</xdr:rowOff>
    </xdr:from>
    <xdr:to>
      <xdr:col>1</xdr:col>
      <xdr:colOff>486343</xdr:colOff>
      <xdr:row>6</xdr:row>
      <xdr:rowOff>158863</xdr:rowOff>
    </xdr:to>
    <xdr:sp macro="" textlink="">
      <xdr:nvSpPr>
        <xdr:cNvPr id="16" name="Rectangle 15">
          <a:extLst>
            <a:ext uri="{FF2B5EF4-FFF2-40B4-BE49-F238E27FC236}">
              <a16:creationId xmlns:a16="http://schemas.microsoft.com/office/drawing/2014/main" id="{4EF74491-C7F3-4715-AA1D-1121BE53F4DA}"/>
            </a:ext>
          </a:extLst>
        </xdr:cNvPr>
        <xdr:cNvSpPr/>
      </xdr:nvSpPr>
      <xdr:spPr>
        <a:xfrm>
          <a:off x="11236803857" y="13367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8</xdr:row>
      <xdr:rowOff>57150</xdr:rowOff>
    </xdr:from>
    <xdr:to>
      <xdr:col>1</xdr:col>
      <xdr:colOff>468045</xdr:colOff>
      <xdr:row>8</xdr:row>
      <xdr:rowOff>165150</xdr:rowOff>
    </xdr:to>
    <xdr:sp macro="" textlink="">
      <xdr:nvSpPr>
        <xdr:cNvPr id="17" name="Rectangle 16">
          <a:extLst>
            <a:ext uri="{FF2B5EF4-FFF2-40B4-BE49-F238E27FC236}">
              <a16:creationId xmlns:a16="http://schemas.microsoft.com/office/drawing/2014/main" id="{9E6FC553-276F-4B5F-A198-B5AFEDBB006A}"/>
            </a:ext>
          </a:extLst>
        </xdr:cNvPr>
        <xdr:cNvSpPr/>
      </xdr:nvSpPr>
      <xdr:spPr>
        <a:xfrm>
          <a:off x="11236822155" y="1581150"/>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484822</xdr:colOff>
      <xdr:row>10</xdr:row>
      <xdr:rowOff>73691</xdr:rowOff>
    </xdr:from>
    <xdr:to>
      <xdr:col>1</xdr:col>
      <xdr:colOff>592822</xdr:colOff>
      <xdr:row>10</xdr:row>
      <xdr:rowOff>181691</xdr:rowOff>
    </xdr:to>
    <xdr:sp macro="" textlink="">
      <xdr:nvSpPr>
        <xdr:cNvPr id="18" name="Rectangle 17">
          <a:extLst>
            <a:ext uri="{FF2B5EF4-FFF2-40B4-BE49-F238E27FC236}">
              <a16:creationId xmlns:a16="http://schemas.microsoft.com/office/drawing/2014/main" id="{ABCE0880-F045-47CC-9561-64BFF8717FD9}"/>
            </a:ext>
          </a:extLst>
        </xdr:cNvPr>
        <xdr:cNvSpPr/>
      </xdr:nvSpPr>
      <xdr:spPr>
        <a:xfrm>
          <a:off x="11316250178" y="2800222"/>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12</xdr:row>
      <xdr:rowOff>57150</xdr:rowOff>
    </xdr:from>
    <xdr:to>
      <xdr:col>1</xdr:col>
      <xdr:colOff>468045</xdr:colOff>
      <xdr:row>12</xdr:row>
      <xdr:rowOff>165150</xdr:rowOff>
    </xdr:to>
    <xdr:sp macro="" textlink="">
      <xdr:nvSpPr>
        <xdr:cNvPr id="19" name="Rectangle 18">
          <a:extLst>
            <a:ext uri="{FF2B5EF4-FFF2-40B4-BE49-F238E27FC236}">
              <a16:creationId xmlns:a16="http://schemas.microsoft.com/office/drawing/2014/main" id="{F4481927-3380-4AC7-B9BE-BCA5B2A18BD2}"/>
            </a:ext>
          </a:extLst>
        </xdr:cNvPr>
        <xdr:cNvSpPr/>
      </xdr:nvSpPr>
      <xdr:spPr>
        <a:xfrm>
          <a:off x="11316374955" y="2307431"/>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20" name="Rectangle 19">
          <a:extLst>
            <a:ext uri="{FF2B5EF4-FFF2-40B4-BE49-F238E27FC236}">
              <a16:creationId xmlns:a16="http://schemas.microsoft.com/office/drawing/2014/main" id="{2BD72AC7-B96F-4FCF-AC06-EE1357575194}"/>
            </a:ext>
          </a:extLst>
        </xdr:cNvPr>
        <xdr:cNvSpPr/>
      </xdr:nvSpPr>
      <xdr:spPr>
        <a:xfrm>
          <a:off x="11316356657" y="18248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21" name="Rectangle 20">
          <a:extLst>
            <a:ext uri="{FF2B5EF4-FFF2-40B4-BE49-F238E27FC236}">
              <a16:creationId xmlns:a16="http://schemas.microsoft.com/office/drawing/2014/main" id="{BEC72290-06AB-4334-B1EC-ABB694DE5DDD}"/>
            </a:ext>
          </a:extLst>
        </xdr:cNvPr>
        <xdr:cNvSpPr/>
      </xdr:nvSpPr>
      <xdr:spPr>
        <a:xfrm>
          <a:off x="11316356657" y="18248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22" name="Rectangle 21">
          <a:extLst>
            <a:ext uri="{FF2B5EF4-FFF2-40B4-BE49-F238E27FC236}">
              <a16:creationId xmlns:a16="http://schemas.microsoft.com/office/drawing/2014/main" id="{08CAB9B5-A656-4015-A591-E21608B64D57}"/>
            </a:ext>
          </a:extLst>
        </xdr:cNvPr>
        <xdr:cNvSpPr/>
      </xdr:nvSpPr>
      <xdr:spPr>
        <a:xfrm>
          <a:off x="11316356657" y="18248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23" name="Rectangle 22">
          <a:extLst>
            <a:ext uri="{FF2B5EF4-FFF2-40B4-BE49-F238E27FC236}">
              <a16:creationId xmlns:a16="http://schemas.microsoft.com/office/drawing/2014/main" id="{4230E816-414C-4E6E-8583-9AC24AD99169}"/>
            </a:ext>
          </a:extLst>
        </xdr:cNvPr>
        <xdr:cNvSpPr/>
      </xdr:nvSpPr>
      <xdr:spPr>
        <a:xfrm>
          <a:off x="11316356657" y="18248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378343</xdr:colOff>
      <xdr:row>21</xdr:row>
      <xdr:rowOff>50863</xdr:rowOff>
    </xdr:from>
    <xdr:to>
      <xdr:col>1</xdr:col>
      <xdr:colOff>486343</xdr:colOff>
      <xdr:row>21</xdr:row>
      <xdr:rowOff>158863</xdr:rowOff>
    </xdr:to>
    <xdr:sp macro="" textlink="">
      <xdr:nvSpPr>
        <xdr:cNvPr id="24" name="Rectangle 23">
          <a:extLst>
            <a:ext uri="{FF2B5EF4-FFF2-40B4-BE49-F238E27FC236}">
              <a16:creationId xmlns:a16="http://schemas.microsoft.com/office/drawing/2014/main" id="{CF1AD2FE-C671-453E-ADA2-D5B9AA297302}"/>
            </a:ext>
          </a:extLst>
        </xdr:cNvPr>
        <xdr:cNvSpPr/>
      </xdr:nvSpPr>
      <xdr:spPr>
        <a:xfrm>
          <a:off x="11316356657" y="1824894"/>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twoCellAnchor>
    <xdr:from>
      <xdr:col>1</xdr:col>
      <xdr:colOff>360045</xdr:colOff>
      <xdr:row>26</xdr:row>
      <xdr:rowOff>57150</xdr:rowOff>
    </xdr:from>
    <xdr:to>
      <xdr:col>1</xdr:col>
      <xdr:colOff>468045</xdr:colOff>
      <xdr:row>26</xdr:row>
      <xdr:rowOff>165150</xdr:rowOff>
    </xdr:to>
    <xdr:sp macro="" textlink="">
      <xdr:nvSpPr>
        <xdr:cNvPr id="25" name="Rectangle 24">
          <a:extLst>
            <a:ext uri="{FF2B5EF4-FFF2-40B4-BE49-F238E27FC236}">
              <a16:creationId xmlns:a16="http://schemas.microsoft.com/office/drawing/2014/main" id="{F6C82498-2655-4785-B409-FA58E65C6A0A}"/>
            </a:ext>
          </a:extLst>
        </xdr:cNvPr>
        <xdr:cNvSpPr/>
      </xdr:nvSpPr>
      <xdr:spPr>
        <a:xfrm>
          <a:off x="11316374955" y="3271838"/>
          <a:ext cx="108000" cy="108000"/>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43200" rtlCol="0" anchor="ctr"/>
        <a:lstStyle/>
        <a:p>
          <a:pPr algn="r" rtl="1"/>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work\&#1606;&#1605;&#1575;&#1711;&#1585;\1404&#1601;&#1589;&#1604;&#17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جاری"/>
      <sheetName val="ثابت"/>
      <sheetName val="ضمني"/>
      <sheetName val="سهم"/>
      <sheetName val="سهم در رشد"/>
    </sheetNames>
    <sheetDataSet>
      <sheetData sheetId="0">
        <row r="29">
          <cell r="BO29">
            <v>54990256.807638317</v>
          </cell>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E33"/>
  <sheetViews>
    <sheetView rightToLeft="1" view="pageBreakPreview" topLeftCell="A5" zoomScaleNormal="100" zoomScaleSheetLayoutView="100" workbookViewId="0">
      <selection activeCell="H10" sqref="H10"/>
    </sheetView>
  </sheetViews>
  <sheetFormatPr defaultRowHeight="15" x14ac:dyDescent="0.25"/>
  <cols>
    <col min="3" max="3" width="28" customWidth="1"/>
  </cols>
  <sheetData>
    <row r="4" spans="3:5" ht="30" x14ac:dyDescent="0.75">
      <c r="C4" s="37" t="s">
        <v>454</v>
      </c>
      <c r="D4" s="38"/>
    </row>
    <row r="5" spans="3:5" ht="30" x14ac:dyDescent="0.75">
      <c r="C5" s="37" t="s">
        <v>453</v>
      </c>
      <c r="D5" s="38"/>
    </row>
    <row r="6" spans="3:5" x14ac:dyDescent="0.25">
      <c r="C6" s="38"/>
      <c r="D6" s="38"/>
    </row>
    <row r="7" spans="3:5" ht="21" x14ac:dyDescent="0.55000000000000004">
      <c r="C7" s="39"/>
      <c r="D7" s="38"/>
    </row>
    <row r="12" spans="3:5" ht="21.75" x14ac:dyDescent="0.55000000000000004">
      <c r="C12" s="40" t="s">
        <v>259</v>
      </c>
      <c r="D12" s="8"/>
      <c r="E12" s="8"/>
    </row>
    <row r="13" spans="3:5" ht="24" customHeight="1" x14ac:dyDescent="0.55000000000000004">
      <c r="C13" s="40" t="s">
        <v>188</v>
      </c>
      <c r="D13" s="8"/>
      <c r="E13" s="8"/>
    </row>
    <row r="14" spans="3:5" ht="18.75" x14ac:dyDescent="0.45">
      <c r="C14" s="42" t="s">
        <v>261</v>
      </c>
      <c r="D14" s="8"/>
      <c r="E14" s="8"/>
    </row>
    <row r="15" spans="3:5" ht="18.75" x14ac:dyDescent="0.45">
      <c r="C15" s="41" t="s">
        <v>262</v>
      </c>
      <c r="D15" s="8"/>
      <c r="E15" s="8"/>
    </row>
    <row r="16" spans="3:5" ht="18.75" x14ac:dyDescent="0.45">
      <c r="C16" s="41" t="s">
        <v>263</v>
      </c>
      <c r="D16" s="8"/>
      <c r="E16" s="8"/>
    </row>
    <row r="17" spans="3:5" ht="18.75" x14ac:dyDescent="0.45">
      <c r="C17" s="41" t="s">
        <v>264</v>
      </c>
      <c r="D17" s="8"/>
      <c r="E17" s="8"/>
    </row>
    <row r="18" spans="3:5" ht="18.75" x14ac:dyDescent="0.45">
      <c r="C18" s="41" t="s">
        <v>275</v>
      </c>
      <c r="D18" s="8"/>
      <c r="E18" s="8"/>
    </row>
    <row r="19" spans="3:5" ht="18.75" x14ac:dyDescent="0.45">
      <c r="C19" s="41" t="s">
        <v>265</v>
      </c>
      <c r="D19" s="8"/>
      <c r="E19" s="8"/>
    </row>
    <row r="20" spans="3:5" ht="24" customHeight="1" x14ac:dyDescent="0.55000000000000004">
      <c r="C20" s="40" t="s">
        <v>193</v>
      </c>
      <c r="D20" s="8"/>
      <c r="E20" s="8"/>
    </row>
    <row r="21" spans="3:5" ht="18.75" x14ac:dyDescent="0.45">
      <c r="C21" s="41" t="s">
        <v>274</v>
      </c>
      <c r="D21" s="8"/>
      <c r="E21" s="8"/>
    </row>
    <row r="22" spans="3:5" ht="18.75" x14ac:dyDescent="0.45">
      <c r="C22" s="41" t="s">
        <v>266</v>
      </c>
      <c r="D22" s="8"/>
      <c r="E22" s="8"/>
    </row>
    <row r="23" spans="3:5" ht="18.75" x14ac:dyDescent="0.45">
      <c r="C23" s="41" t="s">
        <v>267</v>
      </c>
      <c r="D23" s="8"/>
      <c r="E23" s="8"/>
    </row>
    <row r="24" spans="3:5" ht="18.75" x14ac:dyDescent="0.45">
      <c r="C24" s="41" t="s">
        <v>268</v>
      </c>
      <c r="D24" s="8"/>
      <c r="E24" s="8"/>
    </row>
    <row r="25" spans="3:5" ht="18.75" x14ac:dyDescent="0.45">
      <c r="C25" s="41" t="s">
        <v>269</v>
      </c>
      <c r="D25" s="8"/>
      <c r="E25" s="8"/>
    </row>
    <row r="26" spans="3:5" ht="24" customHeight="1" x14ac:dyDescent="0.55000000000000004">
      <c r="C26" s="40" t="s">
        <v>260</v>
      </c>
      <c r="D26" s="8"/>
      <c r="E26" s="8"/>
    </row>
    <row r="27" spans="3:5" ht="18.75" x14ac:dyDescent="0.45">
      <c r="C27" s="41" t="s">
        <v>270</v>
      </c>
      <c r="D27" s="8"/>
      <c r="E27" s="8"/>
    </row>
    <row r="28" spans="3:5" ht="18.75" x14ac:dyDescent="0.45">
      <c r="C28" s="41" t="s">
        <v>271</v>
      </c>
      <c r="D28" s="8"/>
      <c r="E28" s="8"/>
    </row>
    <row r="29" spans="3:5" ht="18.75" x14ac:dyDescent="0.45">
      <c r="C29" s="41" t="s">
        <v>272</v>
      </c>
      <c r="D29" s="8"/>
      <c r="E29" s="8"/>
    </row>
    <row r="30" spans="3:5" ht="18.75" x14ac:dyDescent="0.45">
      <c r="C30" s="41" t="s">
        <v>273</v>
      </c>
      <c r="D30" s="8"/>
      <c r="E30" s="8"/>
    </row>
    <row r="31" spans="3:5" ht="18" x14ac:dyDescent="0.45">
      <c r="C31" s="8"/>
      <c r="D31" s="8"/>
      <c r="E31" s="8"/>
    </row>
    <row r="32" spans="3:5" ht="18" x14ac:dyDescent="0.45">
      <c r="C32" s="8"/>
      <c r="D32" s="8"/>
      <c r="E32" s="8"/>
    </row>
    <row r="33" spans="3:5" ht="18" x14ac:dyDescent="0.45">
      <c r="C33" s="8"/>
      <c r="D33" s="8"/>
      <c r="E33" s="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0:I55"/>
  <sheetViews>
    <sheetView rightToLeft="1" view="pageBreakPreview" topLeftCell="A15" zoomScaleNormal="100" zoomScaleSheetLayoutView="100" workbookViewId="0">
      <selection activeCell="C34" sqref="C34:E34"/>
    </sheetView>
  </sheetViews>
  <sheetFormatPr defaultRowHeight="15" x14ac:dyDescent="0.25"/>
  <cols>
    <col min="1" max="1" width="9" customWidth="1"/>
    <col min="2" max="2" width="4.125" customWidth="1"/>
    <col min="3" max="3" width="41.25" customWidth="1"/>
    <col min="4" max="4" width="17.75" customWidth="1"/>
    <col min="5" max="5" width="20.25" customWidth="1"/>
    <col min="6" max="6" width="15" customWidth="1"/>
    <col min="7" max="8" width="14.125" customWidth="1"/>
  </cols>
  <sheetData>
    <row r="10" spans="2:8" ht="18" x14ac:dyDescent="0.45">
      <c r="B10" s="13"/>
      <c r="C10" s="13"/>
      <c r="D10" s="13"/>
      <c r="E10" s="13"/>
      <c r="F10" s="13"/>
      <c r="G10" s="13"/>
      <c r="H10" s="13"/>
    </row>
    <row r="11" spans="2:8" ht="24" x14ac:dyDescent="0.45">
      <c r="C11" s="44" t="s">
        <v>276</v>
      </c>
      <c r="D11" s="43"/>
      <c r="E11" s="13"/>
      <c r="F11" s="13"/>
      <c r="G11" s="13"/>
      <c r="H11" s="13"/>
    </row>
    <row r="12" spans="2:8" ht="19.5" x14ac:dyDescent="0.45">
      <c r="C12" s="45" t="s">
        <v>372</v>
      </c>
      <c r="D12" s="43"/>
      <c r="E12" s="13"/>
      <c r="F12" s="13"/>
      <c r="G12" s="13"/>
      <c r="H12" s="13"/>
    </row>
    <row r="13" spans="2:8" ht="18" x14ac:dyDescent="0.45">
      <c r="C13" s="203" t="s">
        <v>368</v>
      </c>
      <c r="D13" s="43"/>
      <c r="E13" s="13"/>
      <c r="F13" s="13"/>
      <c r="G13" s="13"/>
      <c r="H13" s="13"/>
    </row>
    <row r="14" spans="2:8" ht="18" x14ac:dyDescent="0.45">
      <c r="C14" s="45" t="s">
        <v>281</v>
      </c>
      <c r="D14" s="43"/>
      <c r="E14" s="13"/>
      <c r="F14" s="13"/>
      <c r="G14" s="13"/>
      <c r="H14" s="13"/>
    </row>
    <row r="15" spans="2:8" ht="18" x14ac:dyDescent="0.45">
      <c r="C15" s="45" t="s">
        <v>369</v>
      </c>
      <c r="D15" s="43"/>
      <c r="E15" s="13"/>
      <c r="F15" s="13"/>
      <c r="G15" s="13"/>
      <c r="H15" s="13"/>
    </row>
    <row r="16" spans="2:8" ht="18" x14ac:dyDescent="0.45">
      <c r="C16" s="45" t="s">
        <v>277</v>
      </c>
      <c r="D16" s="43"/>
      <c r="E16" s="13"/>
      <c r="F16" s="13"/>
      <c r="G16" s="13"/>
      <c r="H16" s="13"/>
    </row>
    <row r="17" spans="2:9" ht="18" x14ac:dyDescent="0.45">
      <c r="C17" s="46" t="s">
        <v>278</v>
      </c>
      <c r="D17" s="47"/>
      <c r="E17" s="13"/>
      <c r="F17" s="13"/>
      <c r="G17" s="13"/>
      <c r="H17" s="13"/>
    </row>
    <row r="18" spans="2:9" ht="18" x14ac:dyDescent="0.45">
      <c r="B18" s="13"/>
      <c r="C18" s="13"/>
      <c r="D18" s="13"/>
      <c r="E18" s="13"/>
      <c r="F18" s="13"/>
      <c r="G18" s="13"/>
      <c r="H18" s="13"/>
    </row>
    <row r="19" spans="2:9" ht="18" x14ac:dyDescent="0.45">
      <c r="B19" s="43"/>
      <c r="C19" s="13"/>
      <c r="D19" s="13"/>
      <c r="E19" s="13"/>
      <c r="F19" s="13"/>
      <c r="G19" s="13"/>
      <c r="H19" s="13"/>
    </row>
    <row r="20" spans="2:9" ht="18" x14ac:dyDescent="0.45">
      <c r="B20" s="43"/>
      <c r="C20" s="13"/>
      <c r="D20" s="13"/>
      <c r="E20" s="13"/>
      <c r="F20" s="13"/>
      <c r="G20" s="13"/>
      <c r="H20" s="13"/>
    </row>
    <row r="21" spans="2:9" ht="24.75" thickBot="1" x14ac:dyDescent="0.5">
      <c r="B21" s="13"/>
      <c r="C21" s="1054" t="s">
        <v>243</v>
      </c>
      <c r="D21" s="1054"/>
      <c r="E21" s="1054"/>
      <c r="F21" s="2"/>
      <c r="G21" s="2"/>
      <c r="H21" s="13"/>
    </row>
    <row r="22" spans="2:9" ht="23.25" customHeight="1" x14ac:dyDescent="0.55000000000000004">
      <c r="B22" s="13"/>
      <c r="C22" s="34" t="s">
        <v>235</v>
      </c>
      <c r="D22" s="16"/>
      <c r="E22" s="21" t="s">
        <v>244</v>
      </c>
      <c r="F22" s="2"/>
      <c r="G22" s="2"/>
      <c r="H22" s="13"/>
      <c r="I22" s="2"/>
    </row>
    <row r="23" spans="2:9" ht="23.25" customHeight="1" x14ac:dyDescent="0.45">
      <c r="B23" s="13"/>
      <c r="C23" s="3" t="s">
        <v>234</v>
      </c>
      <c r="D23" s="2"/>
      <c r="E23" s="35" t="s">
        <v>245</v>
      </c>
      <c r="F23" s="2"/>
      <c r="G23" s="2"/>
      <c r="H23" s="13"/>
    </row>
    <row r="24" spans="2:9" ht="23.25" customHeight="1" x14ac:dyDescent="0.45">
      <c r="B24" s="13"/>
      <c r="C24" s="3" t="s">
        <v>236</v>
      </c>
      <c r="D24" s="2"/>
      <c r="E24" s="35" t="s">
        <v>225</v>
      </c>
      <c r="F24" s="2"/>
      <c r="G24" s="2"/>
      <c r="H24" s="13"/>
    </row>
    <row r="25" spans="2:9" ht="23.25" customHeight="1" x14ac:dyDescent="0.45">
      <c r="B25" s="13"/>
      <c r="C25" s="3" t="s">
        <v>237</v>
      </c>
      <c r="D25" s="2"/>
      <c r="E25" s="35" t="s">
        <v>246</v>
      </c>
      <c r="F25" s="2"/>
      <c r="G25" s="2"/>
      <c r="H25" s="13"/>
    </row>
    <row r="26" spans="2:9" ht="21" customHeight="1" x14ac:dyDescent="0.45">
      <c r="B26" s="13"/>
      <c r="C26" s="3" t="s">
        <v>238</v>
      </c>
      <c r="D26" s="2"/>
      <c r="E26" s="200"/>
      <c r="F26" s="2"/>
      <c r="G26" s="2"/>
      <c r="H26" s="13"/>
    </row>
    <row r="27" spans="2:9" ht="23.25" customHeight="1" x14ac:dyDescent="0.45">
      <c r="B27" s="13"/>
      <c r="C27" s="3" t="s">
        <v>239</v>
      </c>
      <c r="D27" s="2"/>
      <c r="E27" s="199"/>
      <c r="F27" s="50"/>
      <c r="G27" s="2"/>
      <c r="H27" s="13"/>
    </row>
    <row r="28" spans="2:9" ht="23.25" customHeight="1" x14ac:dyDescent="0.45">
      <c r="B28" s="13"/>
      <c r="C28" s="3" t="s">
        <v>240</v>
      </c>
      <c r="D28" s="2"/>
      <c r="E28" s="80" t="s">
        <v>284</v>
      </c>
      <c r="F28" s="2"/>
      <c r="G28" s="2"/>
      <c r="H28" s="13"/>
    </row>
    <row r="29" spans="2:9" ht="23.25" customHeight="1" x14ac:dyDescent="0.45">
      <c r="B29" s="13"/>
      <c r="C29" s="32" t="s">
        <v>241</v>
      </c>
      <c r="D29" s="2"/>
      <c r="E29" s="81" t="s">
        <v>258</v>
      </c>
      <c r="F29" s="2"/>
      <c r="G29" s="2"/>
      <c r="H29" s="13"/>
    </row>
    <row r="30" spans="2:9" ht="24.75" customHeight="1" thickBot="1" x14ac:dyDescent="0.5">
      <c r="B30" s="13"/>
      <c r="C30" s="5" t="s">
        <v>362</v>
      </c>
      <c r="D30" s="6"/>
      <c r="E30" s="86" t="s">
        <v>247</v>
      </c>
      <c r="F30" s="2"/>
      <c r="G30" s="2"/>
      <c r="H30" s="13"/>
    </row>
    <row r="31" spans="2:9" ht="18.75" x14ac:dyDescent="0.45">
      <c r="B31" s="13"/>
      <c r="C31" s="31" t="s">
        <v>242</v>
      </c>
      <c r="D31" s="2"/>
      <c r="E31" s="2"/>
      <c r="F31" s="2"/>
      <c r="G31" s="2"/>
      <c r="H31" s="13"/>
    </row>
    <row r="32" spans="2:9" ht="18.75" x14ac:dyDescent="0.45">
      <c r="B32" s="13"/>
      <c r="C32" s="31"/>
      <c r="D32" s="2"/>
      <c r="E32" s="2"/>
      <c r="F32" s="2"/>
      <c r="G32" s="2"/>
      <c r="H32" s="13"/>
    </row>
    <row r="33" spans="2:8" ht="18.75" x14ac:dyDescent="0.45">
      <c r="B33" s="13"/>
      <c r="C33" s="31"/>
      <c r="D33" s="2"/>
      <c r="E33" s="2"/>
      <c r="F33" s="2"/>
      <c r="G33" s="2"/>
      <c r="H33" s="13"/>
    </row>
    <row r="34" spans="2:8" ht="21" x14ac:dyDescent="0.55000000000000004">
      <c r="B34" s="13"/>
      <c r="C34" s="1055" t="s">
        <v>456</v>
      </c>
      <c r="D34" s="1055"/>
      <c r="E34" s="1055"/>
      <c r="F34" s="2"/>
      <c r="G34" s="2"/>
      <c r="H34" s="13"/>
    </row>
    <row r="35" spans="2:8" ht="18.75" x14ac:dyDescent="0.45">
      <c r="B35" s="13"/>
      <c r="C35" s="31"/>
      <c r="D35" s="2"/>
      <c r="E35" s="2"/>
      <c r="F35" s="2"/>
      <c r="G35" s="2"/>
      <c r="H35" s="13"/>
    </row>
    <row r="36" spans="2:8" ht="18.75" x14ac:dyDescent="0.45">
      <c r="B36" s="13"/>
      <c r="C36" s="31"/>
      <c r="D36" s="2"/>
      <c r="E36" s="2"/>
      <c r="F36" s="2"/>
      <c r="G36" s="2"/>
      <c r="H36" s="13"/>
    </row>
    <row r="37" spans="2:8" ht="18.75" x14ac:dyDescent="0.45">
      <c r="B37" s="13"/>
      <c r="C37" s="30"/>
      <c r="D37" s="2"/>
      <c r="E37" s="2"/>
      <c r="F37" s="2"/>
      <c r="G37" s="2"/>
      <c r="H37" s="13"/>
    </row>
    <row r="38" spans="2:8" ht="18.75" x14ac:dyDescent="0.45">
      <c r="B38" s="13"/>
      <c r="C38" s="2"/>
      <c r="D38" s="2"/>
      <c r="E38" s="2"/>
      <c r="F38" s="2"/>
      <c r="G38" s="2"/>
      <c r="H38" s="13"/>
    </row>
    <row r="39" spans="2:8" ht="19.5" x14ac:dyDescent="0.5">
      <c r="B39" s="13"/>
      <c r="C39" s="24"/>
      <c r="D39" s="2"/>
      <c r="E39" s="2"/>
      <c r="F39" s="2"/>
      <c r="G39" s="2"/>
      <c r="H39" s="13"/>
    </row>
    <row r="40" spans="2:8" ht="19.5" x14ac:dyDescent="0.5">
      <c r="B40" s="13"/>
      <c r="C40" s="33"/>
      <c r="D40" s="2"/>
      <c r="E40" s="2"/>
      <c r="F40" s="2"/>
      <c r="G40" s="1"/>
      <c r="H40" s="13"/>
    </row>
    <row r="41" spans="2:8" ht="22.5" x14ac:dyDescent="0.55000000000000004">
      <c r="B41" s="13"/>
      <c r="C41" s="2"/>
      <c r="D41" s="2"/>
      <c r="E41" s="36"/>
      <c r="F41" s="2"/>
      <c r="G41" s="1"/>
      <c r="H41" s="13"/>
    </row>
    <row r="42" spans="2:8" ht="18.75" x14ac:dyDescent="0.45">
      <c r="B42" s="13"/>
      <c r="C42" s="2"/>
      <c r="D42" s="2"/>
      <c r="E42" s="2"/>
      <c r="F42" s="2"/>
      <c r="G42" s="2"/>
      <c r="H42" s="13"/>
    </row>
    <row r="43" spans="2:8" ht="19.5" x14ac:dyDescent="0.5">
      <c r="B43" s="13"/>
      <c r="C43" s="33"/>
      <c r="D43" s="2"/>
      <c r="E43" s="2"/>
      <c r="F43" s="2"/>
      <c r="G43" s="2"/>
      <c r="H43" s="13"/>
    </row>
    <row r="44" spans="2:8" ht="18.75" x14ac:dyDescent="0.45">
      <c r="B44" s="13"/>
      <c r="C44" s="2"/>
      <c r="D44" s="2"/>
      <c r="E44" s="2"/>
      <c r="F44" s="2"/>
      <c r="G44" s="2"/>
      <c r="H44" s="13"/>
    </row>
    <row r="45" spans="2:8" ht="18.75" x14ac:dyDescent="0.45">
      <c r="B45" s="13"/>
      <c r="C45" s="2"/>
      <c r="D45" s="2"/>
      <c r="E45" s="2"/>
      <c r="F45" s="2"/>
      <c r="G45" s="2"/>
      <c r="H45" s="13"/>
    </row>
    <row r="46" spans="2:8" ht="18.75" x14ac:dyDescent="0.45">
      <c r="B46" s="13"/>
      <c r="C46" s="2"/>
      <c r="D46" s="2"/>
      <c r="E46" s="2"/>
      <c r="F46" s="2"/>
      <c r="G46" s="2"/>
      <c r="H46" s="13"/>
    </row>
    <row r="47" spans="2:8" ht="18.75" x14ac:dyDescent="0.45">
      <c r="B47" s="13"/>
      <c r="C47" s="2"/>
      <c r="D47" s="2"/>
      <c r="E47" s="2"/>
      <c r="F47" s="2"/>
      <c r="G47" s="2"/>
      <c r="H47" s="13"/>
    </row>
    <row r="48" spans="2:8" ht="18.75" x14ac:dyDescent="0.45">
      <c r="B48" s="13"/>
      <c r="C48" s="2"/>
      <c r="D48" s="2"/>
      <c r="E48" s="2"/>
      <c r="F48" s="2"/>
      <c r="G48" s="2"/>
      <c r="H48" s="13"/>
    </row>
    <row r="49" spans="2:8" ht="18.75" x14ac:dyDescent="0.45">
      <c r="B49" s="13"/>
      <c r="C49" s="2"/>
      <c r="D49" s="2"/>
      <c r="E49" s="2"/>
      <c r="F49" s="2"/>
      <c r="G49" s="2"/>
      <c r="H49" s="13"/>
    </row>
    <row r="50" spans="2:8" ht="36" customHeight="1" x14ac:dyDescent="0.5">
      <c r="B50" s="13"/>
      <c r="C50" s="22"/>
      <c r="D50" s="2"/>
      <c r="E50" s="2"/>
      <c r="F50" s="2"/>
      <c r="G50" s="2"/>
      <c r="H50" s="13"/>
    </row>
    <row r="51" spans="2:8" ht="39" customHeight="1" x14ac:dyDescent="0.45">
      <c r="B51" s="13"/>
      <c r="C51" s="23"/>
      <c r="D51" s="2"/>
      <c r="E51" s="2"/>
      <c r="F51" s="2"/>
      <c r="G51" s="2"/>
      <c r="H51" s="13"/>
    </row>
    <row r="52" spans="2:8" ht="18.75" x14ac:dyDescent="0.45">
      <c r="B52" s="13"/>
      <c r="C52" s="2"/>
      <c r="D52" s="2"/>
      <c r="E52" s="2"/>
      <c r="F52" s="2"/>
      <c r="G52" s="2"/>
      <c r="H52" s="13"/>
    </row>
    <row r="53" spans="2:8" ht="18.75" x14ac:dyDescent="0.45">
      <c r="B53" s="13"/>
      <c r="C53" s="2"/>
      <c r="D53" s="2"/>
      <c r="E53" s="2"/>
      <c r="F53" s="2"/>
      <c r="G53" s="2"/>
      <c r="H53" s="13"/>
    </row>
    <row r="54" spans="2:8" ht="18" x14ac:dyDescent="0.45">
      <c r="B54" s="13"/>
      <c r="C54" s="13"/>
      <c r="D54" s="13"/>
      <c r="E54" s="13"/>
      <c r="F54" s="13"/>
      <c r="G54" s="13"/>
      <c r="H54" s="13"/>
    </row>
    <row r="55" spans="2:8" ht="18" x14ac:dyDescent="0.45">
      <c r="B55" s="13"/>
      <c r="C55" s="13"/>
      <c r="D55" s="13"/>
      <c r="E55" s="13"/>
      <c r="F55" s="13"/>
      <c r="G55" s="13"/>
      <c r="H55" s="13"/>
    </row>
  </sheetData>
  <mergeCells count="2">
    <mergeCell ref="C21:E21"/>
    <mergeCell ref="C34:E34"/>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7"/>
  <sheetViews>
    <sheetView rightToLeft="1" zoomScaleNormal="100" workbookViewId="0">
      <selection activeCell="C30" sqref="C30"/>
    </sheetView>
  </sheetViews>
  <sheetFormatPr defaultRowHeight="15" x14ac:dyDescent="0.25"/>
  <cols>
    <col min="1" max="1" width="6.375" customWidth="1"/>
    <col min="2" max="2" width="4.125" customWidth="1"/>
    <col min="3" max="3" width="32.25" customWidth="1"/>
    <col min="5" max="5" width="6.625" customWidth="1"/>
    <col min="6" max="6" width="5.375" customWidth="1"/>
    <col min="7" max="7" width="26.75" customWidth="1"/>
    <col min="8" max="8" width="6.625" customWidth="1"/>
    <col min="9" max="9" width="6" customWidth="1"/>
    <col min="10" max="10" width="5.375" customWidth="1"/>
  </cols>
  <sheetData>
    <row r="1" spans="2:10" ht="15.75" thickBot="1" x14ac:dyDescent="0.3"/>
    <row r="2" spans="2:10" ht="24.75" thickBot="1" x14ac:dyDescent="0.65">
      <c r="B2" s="1056" t="s">
        <v>185</v>
      </c>
      <c r="C2" s="1057"/>
      <c r="D2" s="1057"/>
      <c r="E2" s="1057"/>
      <c r="F2" s="1057"/>
      <c r="G2" s="1057"/>
      <c r="H2" s="1057"/>
      <c r="I2" s="1057"/>
      <c r="J2" s="1058"/>
    </row>
    <row r="3" spans="2:10" ht="18.75" thickBot="1" x14ac:dyDescent="0.5">
      <c r="B3" s="12"/>
      <c r="C3" s="13"/>
      <c r="D3" s="13"/>
      <c r="E3" s="13"/>
      <c r="F3" s="13"/>
      <c r="G3" s="13"/>
      <c r="H3" s="13"/>
      <c r="I3" s="13"/>
      <c r="J3" s="14"/>
    </row>
    <row r="4" spans="2:10" ht="19.5" x14ac:dyDescent="0.5">
      <c r="B4" s="12"/>
      <c r="C4" s="15" t="s">
        <v>158</v>
      </c>
      <c r="D4" s="16"/>
      <c r="E4" s="17"/>
      <c r="F4" s="2"/>
      <c r="G4" s="15" t="s">
        <v>193</v>
      </c>
      <c r="H4" s="16"/>
      <c r="I4" s="17"/>
      <c r="J4" s="14"/>
    </row>
    <row r="5" spans="2:10" ht="19.5" x14ac:dyDescent="0.5">
      <c r="B5" s="12"/>
      <c r="C5" s="25" t="s">
        <v>220</v>
      </c>
      <c r="D5" s="2"/>
      <c r="E5" s="4"/>
      <c r="F5" s="2"/>
      <c r="G5" s="3" t="s">
        <v>173</v>
      </c>
      <c r="H5" s="2"/>
      <c r="I5" s="4"/>
      <c r="J5" s="14"/>
    </row>
    <row r="6" spans="2:10" ht="18.75" x14ac:dyDescent="0.45">
      <c r="B6" s="12"/>
      <c r="C6" s="3" t="s">
        <v>159</v>
      </c>
      <c r="D6" s="2"/>
      <c r="E6" s="4"/>
      <c r="F6" s="2"/>
      <c r="G6" s="3" t="s">
        <v>174</v>
      </c>
      <c r="H6" s="2"/>
      <c r="I6" s="4"/>
      <c r="J6" s="14"/>
    </row>
    <row r="7" spans="2:10" ht="18.75" x14ac:dyDescent="0.45">
      <c r="B7" s="12"/>
      <c r="C7" s="3" t="s">
        <v>160</v>
      </c>
      <c r="D7" s="2"/>
      <c r="E7" s="4"/>
      <c r="F7" s="2"/>
      <c r="G7" s="3" t="s">
        <v>213</v>
      </c>
      <c r="H7" s="2"/>
      <c r="I7" s="4"/>
      <c r="J7" s="14"/>
    </row>
    <row r="8" spans="2:10" ht="19.5" x14ac:dyDescent="0.5">
      <c r="B8" s="12"/>
      <c r="C8" s="25" t="s">
        <v>161</v>
      </c>
      <c r="D8" s="2"/>
      <c r="E8" s="4"/>
      <c r="F8" s="2"/>
      <c r="G8" s="3" t="s">
        <v>212</v>
      </c>
      <c r="H8" s="2"/>
      <c r="I8" s="4"/>
      <c r="J8" s="14"/>
    </row>
    <row r="9" spans="2:10" ht="19.5" x14ac:dyDescent="0.5">
      <c r="B9" s="12"/>
      <c r="C9" s="25" t="s">
        <v>162</v>
      </c>
      <c r="D9" s="2"/>
      <c r="E9" s="4"/>
      <c r="F9" s="2"/>
      <c r="G9" s="3" t="s">
        <v>175</v>
      </c>
      <c r="H9" s="2"/>
      <c r="I9" s="4"/>
      <c r="J9" s="14"/>
    </row>
    <row r="10" spans="2:10" ht="20.25" thickBot="1" x14ac:dyDescent="0.55000000000000004">
      <c r="B10" s="12"/>
      <c r="C10" s="25" t="s">
        <v>187</v>
      </c>
      <c r="D10" s="2"/>
      <c r="E10" s="4"/>
      <c r="F10" s="2"/>
      <c r="G10" s="5" t="s">
        <v>176</v>
      </c>
      <c r="H10" s="6"/>
      <c r="I10" s="7"/>
      <c r="J10" s="14"/>
    </row>
    <row r="11" spans="2:10" ht="19.5" x14ac:dyDescent="0.5">
      <c r="B11" s="12"/>
      <c r="C11" s="25" t="s">
        <v>186</v>
      </c>
      <c r="D11" s="2"/>
      <c r="E11" s="4"/>
      <c r="F11" s="2"/>
      <c r="G11" s="2"/>
      <c r="H11" s="2"/>
      <c r="I11" s="2"/>
      <c r="J11" s="14"/>
    </row>
    <row r="12" spans="2:10" ht="18.75" x14ac:dyDescent="0.45">
      <c r="B12" s="12"/>
      <c r="C12" s="3" t="s">
        <v>159</v>
      </c>
      <c r="D12" s="2"/>
      <c r="E12" s="4"/>
      <c r="F12" s="2"/>
      <c r="G12" s="2"/>
      <c r="H12" s="2"/>
      <c r="I12" s="2"/>
      <c r="J12" s="14"/>
    </row>
    <row r="13" spans="2:10" ht="18.95" customHeight="1" thickBot="1" x14ac:dyDescent="0.5">
      <c r="B13" s="12"/>
      <c r="C13" s="3" t="s">
        <v>163</v>
      </c>
      <c r="D13" s="2"/>
      <c r="E13" s="4"/>
      <c r="F13" s="2"/>
      <c r="J13" s="14"/>
    </row>
    <row r="14" spans="2:10" ht="19.5" x14ac:dyDescent="0.5">
      <c r="B14" s="12"/>
      <c r="C14" s="3" t="s">
        <v>164</v>
      </c>
      <c r="D14" s="2"/>
      <c r="E14" s="4"/>
      <c r="F14" s="2"/>
      <c r="G14" s="18" t="s">
        <v>184</v>
      </c>
      <c r="H14" s="16"/>
      <c r="I14" s="17"/>
      <c r="J14" s="14"/>
    </row>
    <row r="15" spans="2:10" ht="18.75" x14ac:dyDescent="0.45">
      <c r="B15" s="12"/>
      <c r="C15" s="3" t="s">
        <v>165</v>
      </c>
      <c r="D15" s="2"/>
      <c r="E15" s="4"/>
      <c r="F15" s="2"/>
      <c r="G15" s="19" t="s">
        <v>192</v>
      </c>
      <c r="H15" s="2"/>
      <c r="I15" s="4"/>
      <c r="J15" s="14"/>
    </row>
    <row r="16" spans="2:10" ht="18.75" x14ac:dyDescent="0.45">
      <c r="B16" s="12"/>
      <c r="C16" s="3" t="s">
        <v>166</v>
      </c>
      <c r="D16" s="2"/>
      <c r="E16" s="4"/>
      <c r="F16" s="2"/>
      <c r="G16" s="3" t="s">
        <v>107</v>
      </c>
      <c r="H16" s="2"/>
      <c r="I16" s="4"/>
      <c r="J16" s="14"/>
    </row>
    <row r="17" spans="2:10" ht="19.5" thickBot="1" x14ac:dyDescent="0.5">
      <c r="B17" s="12"/>
      <c r="C17" s="5" t="s">
        <v>167</v>
      </c>
      <c r="D17" s="6"/>
      <c r="E17" s="7"/>
      <c r="F17" s="2"/>
      <c r="G17" s="3" t="s">
        <v>102</v>
      </c>
      <c r="H17" s="2"/>
      <c r="I17" s="4"/>
      <c r="J17" s="14"/>
    </row>
    <row r="18" spans="2:10" ht="18.75" x14ac:dyDescent="0.45">
      <c r="B18" s="12"/>
      <c r="C18" s="27" t="s">
        <v>231</v>
      </c>
      <c r="D18" s="2"/>
      <c r="E18" s="2"/>
      <c r="F18" s="2"/>
      <c r="G18" s="3" t="s">
        <v>177</v>
      </c>
      <c r="H18" s="2"/>
      <c r="I18" s="4"/>
      <c r="J18" s="14"/>
    </row>
    <row r="19" spans="2:10" ht="19.5" thickBot="1" x14ac:dyDescent="0.5">
      <c r="B19" s="12"/>
      <c r="C19" s="26" t="s">
        <v>232</v>
      </c>
      <c r="D19" s="2"/>
      <c r="E19" s="2"/>
      <c r="F19" s="2"/>
      <c r="G19" s="5" t="s">
        <v>178</v>
      </c>
      <c r="H19" s="6"/>
      <c r="I19" s="7"/>
      <c r="J19" s="14"/>
    </row>
    <row r="20" spans="2:10" ht="19.5" thickBot="1" x14ac:dyDescent="0.5">
      <c r="B20" s="12"/>
      <c r="C20" s="2"/>
      <c r="D20" s="2"/>
      <c r="E20" s="2"/>
      <c r="F20" s="2"/>
      <c r="H20" s="16"/>
      <c r="I20" s="16"/>
      <c r="J20" s="14"/>
    </row>
    <row r="21" spans="2:10" ht="19.5" x14ac:dyDescent="0.5">
      <c r="B21" s="12"/>
      <c r="C21" s="15" t="s">
        <v>188</v>
      </c>
      <c r="D21" s="16"/>
      <c r="E21" s="17"/>
      <c r="F21" s="2"/>
      <c r="G21" s="2"/>
      <c r="H21" s="2"/>
      <c r="I21" s="2"/>
      <c r="J21" s="14"/>
    </row>
    <row r="22" spans="2:10" ht="20.25" thickBot="1" x14ac:dyDescent="0.55000000000000004">
      <c r="B22" s="12"/>
      <c r="C22" s="25" t="s">
        <v>168</v>
      </c>
      <c r="D22" s="2"/>
      <c r="E22" s="4"/>
      <c r="F22" s="2"/>
      <c r="J22" s="14"/>
    </row>
    <row r="23" spans="2:10" ht="19.5" x14ac:dyDescent="0.5">
      <c r="B23" s="12"/>
      <c r="C23" s="3" t="s">
        <v>169</v>
      </c>
      <c r="D23" s="2"/>
      <c r="E23" s="4"/>
      <c r="F23" s="2"/>
      <c r="G23" s="15" t="s">
        <v>221</v>
      </c>
      <c r="H23" s="28"/>
      <c r="I23" s="29"/>
      <c r="J23" s="14"/>
    </row>
    <row r="24" spans="2:10" ht="18.75" x14ac:dyDescent="0.45">
      <c r="B24" s="12"/>
      <c r="C24" s="3" t="s">
        <v>170</v>
      </c>
      <c r="D24" s="2"/>
      <c r="E24" s="4"/>
      <c r="F24" s="2"/>
      <c r="G24" s="3" t="s">
        <v>130</v>
      </c>
      <c r="H24" s="2"/>
      <c r="I24" s="4"/>
      <c r="J24" s="14"/>
    </row>
    <row r="25" spans="2:10" ht="19.5" x14ac:dyDescent="0.5">
      <c r="B25" s="12"/>
      <c r="C25" s="25" t="s">
        <v>189</v>
      </c>
      <c r="D25" s="2"/>
      <c r="E25" s="4"/>
      <c r="F25" s="2"/>
      <c r="G25" s="3" t="s">
        <v>179</v>
      </c>
      <c r="H25" s="2"/>
      <c r="I25" s="4"/>
      <c r="J25" s="14"/>
    </row>
    <row r="26" spans="2:10" ht="18.75" x14ac:dyDescent="0.45">
      <c r="B26" s="12"/>
      <c r="C26" s="3" t="s">
        <v>171</v>
      </c>
      <c r="D26" s="2"/>
      <c r="E26" s="4"/>
      <c r="F26" s="2"/>
      <c r="G26" s="3" t="s">
        <v>129</v>
      </c>
      <c r="H26" s="2"/>
      <c r="I26" s="4"/>
      <c r="J26" s="14"/>
    </row>
    <row r="27" spans="2:10" ht="18.75" x14ac:dyDescent="0.45">
      <c r="B27" s="12"/>
      <c r="C27" s="3" t="s">
        <v>22</v>
      </c>
      <c r="D27" s="2"/>
      <c r="E27" s="4"/>
      <c r="F27" s="2"/>
      <c r="G27" s="3" t="s">
        <v>180</v>
      </c>
      <c r="H27" s="2"/>
      <c r="I27" s="4"/>
      <c r="J27" s="14"/>
    </row>
    <row r="28" spans="2:10" ht="19.5" thickBot="1" x14ac:dyDescent="0.5">
      <c r="B28" s="12"/>
      <c r="C28" s="3" t="s">
        <v>222</v>
      </c>
      <c r="D28" s="2"/>
      <c r="E28" s="4"/>
      <c r="F28" s="2"/>
      <c r="G28" s="5" t="s">
        <v>233</v>
      </c>
      <c r="H28" s="6"/>
      <c r="I28" s="7"/>
      <c r="J28" s="14"/>
    </row>
    <row r="29" spans="2:10" ht="19.5" thickBot="1" x14ac:dyDescent="0.5">
      <c r="B29" s="12"/>
      <c r="C29" s="5" t="s">
        <v>172</v>
      </c>
      <c r="D29" s="6"/>
      <c r="E29" s="7"/>
      <c r="F29" s="2"/>
      <c r="G29" s="2"/>
      <c r="H29" s="2"/>
      <c r="I29" s="2"/>
      <c r="J29" s="14"/>
    </row>
    <row r="30" spans="2:10" ht="18.75" x14ac:dyDescent="0.45">
      <c r="B30" s="12"/>
      <c r="C30" s="2"/>
      <c r="D30" s="2"/>
      <c r="E30" s="2"/>
      <c r="F30" s="2"/>
      <c r="G30" s="2"/>
      <c r="H30" s="2"/>
      <c r="I30" s="2"/>
      <c r="J30" s="14"/>
    </row>
    <row r="31" spans="2:10" ht="19.5" thickBot="1" x14ac:dyDescent="0.5">
      <c r="B31" s="12"/>
      <c r="C31" s="2"/>
      <c r="D31" s="2"/>
      <c r="E31" s="2"/>
      <c r="F31" s="2"/>
      <c r="G31" s="2"/>
      <c r="H31" s="2"/>
      <c r="I31" s="2"/>
      <c r="J31" s="14"/>
    </row>
    <row r="32" spans="2:10" ht="36" customHeight="1" x14ac:dyDescent="0.5">
      <c r="B32" s="12"/>
      <c r="C32" s="18" t="s">
        <v>198</v>
      </c>
      <c r="D32" s="16"/>
      <c r="E32" s="17"/>
      <c r="F32" s="2"/>
      <c r="G32" s="15" t="s">
        <v>211</v>
      </c>
      <c r="H32" s="16"/>
      <c r="I32" s="17"/>
      <c r="J32" s="14"/>
    </row>
    <row r="33" spans="2:10" ht="39" customHeight="1" x14ac:dyDescent="0.45">
      <c r="B33" s="12"/>
      <c r="C33" s="20" t="s">
        <v>229</v>
      </c>
      <c r="D33" s="2"/>
      <c r="E33" s="4"/>
      <c r="F33" s="2"/>
      <c r="G33" s="3" t="s">
        <v>181</v>
      </c>
      <c r="H33" s="2"/>
      <c r="I33" s="4"/>
      <c r="J33" s="14"/>
    </row>
    <row r="34" spans="2:10" ht="18.75" x14ac:dyDescent="0.45">
      <c r="B34" s="12"/>
      <c r="C34" s="3" t="s">
        <v>191</v>
      </c>
      <c r="D34" s="2"/>
      <c r="E34" s="4"/>
      <c r="F34" s="2"/>
      <c r="G34" s="3" t="s">
        <v>182</v>
      </c>
      <c r="H34" s="2"/>
      <c r="I34" s="4"/>
      <c r="J34" s="14"/>
    </row>
    <row r="35" spans="2:10" ht="19.5" thickBot="1" x14ac:dyDescent="0.5">
      <c r="B35" s="12"/>
      <c r="C35" s="5" t="s">
        <v>190</v>
      </c>
      <c r="D35" s="6"/>
      <c r="E35" s="7"/>
      <c r="F35" s="2"/>
      <c r="G35" s="5" t="s">
        <v>183</v>
      </c>
      <c r="H35" s="6"/>
      <c r="I35" s="7"/>
      <c r="J35" s="14"/>
    </row>
    <row r="36" spans="2:10" ht="18" x14ac:dyDescent="0.45">
      <c r="B36" s="12"/>
      <c r="C36" s="13"/>
      <c r="D36" s="13"/>
      <c r="E36" s="13"/>
      <c r="F36" s="13"/>
      <c r="G36" s="13"/>
      <c r="H36" s="13"/>
      <c r="I36" s="13"/>
      <c r="J36" s="14"/>
    </row>
    <row r="37" spans="2:10" ht="18.75" thickBot="1" x14ac:dyDescent="0.5">
      <c r="B37" s="9"/>
      <c r="C37" s="10"/>
      <c r="D37" s="10"/>
      <c r="E37" s="10"/>
      <c r="F37" s="10"/>
      <c r="G37" s="10"/>
      <c r="H37" s="10"/>
      <c r="I37" s="10"/>
      <c r="J37" s="11"/>
    </row>
  </sheetData>
  <mergeCells count="1">
    <mergeCell ref="B2:J2"/>
  </mergeCells>
  <pageMargins left="0.7" right="0.7" top="0.75" bottom="0.75" header="0.3" footer="0.3"/>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44"/>
  <sheetViews>
    <sheetView rightToLeft="1" view="pageBreakPreview" zoomScaleNormal="100" zoomScaleSheetLayoutView="100" workbookViewId="0">
      <selection activeCell="R27" sqref="R27"/>
    </sheetView>
  </sheetViews>
  <sheetFormatPr defaultRowHeight="15" x14ac:dyDescent="0.25"/>
  <cols>
    <col min="1" max="1" width="9" customWidth="1"/>
    <col min="2" max="2" width="3.75" customWidth="1"/>
    <col min="3" max="3" width="29.375" customWidth="1"/>
    <col min="4" max="4" width="10" customWidth="1"/>
    <col min="5" max="5" width="17.375" customWidth="1"/>
    <col min="6" max="6" width="2.75" customWidth="1"/>
    <col min="7" max="7" width="31.25" customWidth="1"/>
    <col min="8" max="8" width="10.375" customWidth="1"/>
    <col min="9" max="9" width="12.75" customWidth="1"/>
    <col min="10" max="10" width="2.875" customWidth="1"/>
    <col min="11" max="11" width="3.75" customWidth="1"/>
  </cols>
  <sheetData>
    <row r="1" spans="2:10" ht="15.75" thickBot="1" x14ac:dyDescent="0.3"/>
    <row r="2" spans="2:10" ht="24.75" thickBot="1" x14ac:dyDescent="0.65">
      <c r="B2" s="1056" t="s">
        <v>440</v>
      </c>
      <c r="C2" s="1057"/>
      <c r="D2" s="1057"/>
      <c r="E2" s="1057"/>
      <c r="F2" s="1057"/>
      <c r="G2" s="1057"/>
      <c r="H2" s="1057"/>
      <c r="I2" s="1057"/>
      <c r="J2" s="1058"/>
    </row>
    <row r="3" spans="2:10" ht="18.75" thickBot="1" x14ac:dyDescent="0.5">
      <c r="B3" s="12"/>
      <c r="C3" s="13"/>
      <c r="D3" s="13"/>
      <c r="E3" s="13"/>
      <c r="F3" s="13"/>
      <c r="G3" s="13"/>
      <c r="H3" s="13"/>
      <c r="I3" s="13"/>
      <c r="J3" s="14"/>
    </row>
    <row r="4" spans="2:10" ht="19.5" x14ac:dyDescent="0.5">
      <c r="B4" s="12"/>
      <c r="C4" s="57" t="s">
        <v>158</v>
      </c>
      <c r="D4" s="58"/>
      <c r="E4" s="59"/>
      <c r="F4" s="2"/>
      <c r="G4" s="57" t="s">
        <v>455</v>
      </c>
      <c r="H4" s="77"/>
      <c r="I4" s="59"/>
      <c r="J4" s="14"/>
    </row>
    <row r="5" spans="2:10" ht="19.5" x14ac:dyDescent="0.5">
      <c r="B5" s="12"/>
      <c r="C5" s="60" t="s">
        <v>399</v>
      </c>
      <c r="D5" s="592">
        <v>86.561999999999998</v>
      </c>
      <c r="E5" s="61" t="s">
        <v>254</v>
      </c>
      <c r="F5" s="2"/>
      <c r="G5" s="79" t="s">
        <v>173</v>
      </c>
      <c r="H5" s="202">
        <v>11580.310194249323</v>
      </c>
      <c r="I5" s="61" t="s">
        <v>250</v>
      </c>
      <c r="J5" s="14"/>
    </row>
    <row r="6" spans="2:10" ht="18.75" x14ac:dyDescent="0.45">
      <c r="B6" s="12"/>
      <c r="C6" s="79" t="s">
        <v>159</v>
      </c>
      <c r="D6" s="592">
        <v>66.968000000000004</v>
      </c>
      <c r="E6" s="61" t="s">
        <v>254</v>
      </c>
      <c r="F6" s="2"/>
      <c r="G6" s="79" t="s">
        <v>312</v>
      </c>
      <c r="H6" s="202">
        <v>18341.990592997689</v>
      </c>
      <c r="I6" s="61" t="s">
        <v>250</v>
      </c>
      <c r="J6" s="14"/>
    </row>
    <row r="7" spans="2:10" ht="18.75" x14ac:dyDescent="0.45">
      <c r="B7" s="12"/>
      <c r="C7" s="79" t="s">
        <v>160</v>
      </c>
      <c r="D7" s="592">
        <v>19.594999999999999</v>
      </c>
      <c r="E7" s="61" t="s">
        <v>254</v>
      </c>
      <c r="F7" s="2"/>
      <c r="G7" s="79" t="s">
        <v>213</v>
      </c>
      <c r="H7" s="202">
        <v>54768.517076369302</v>
      </c>
      <c r="I7" s="61" t="s">
        <v>250</v>
      </c>
      <c r="J7" s="14"/>
    </row>
    <row r="8" spans="2:10" ht="19.5" x14ac:dyDescent="0.5">
      <c r="B8" s="12"/>
      <c r="C8" s="60" t="s">
        <v>161</v>
      </c>
      <c r="D8" s="592">
        <v>0.7</v>
      </c>
      <c r="E8" s="61" t="s">
        <v>248</v>
      </c>
      <c r="F8" s="2"/>
      <c r="G8" s="79" t="s">
        <v>212</v>
      </c>
      <c r="H8" s="202">
        <v>36426.526483371614</v>
      </c>
      <c r="I8" s="61" t="s">
        <v>250</v>
      </c>
      <c r="J8" s="14"/>
    </row>
    <row r="9" spans="2:10" ht="19.5" x14ac:dyDescent="0.5">
      <c r="B9" s="12"/>
      <c r="C9" s="60" t="s">
        <v>162</v>
      </c>
      <c r="D9" s="592">
        <v>52.519271081395104</v>
      </c>
      <c r="E9" s="61" t="s">
        <v>255</v>
      </c>
      <c r="F9" s="2"/>
      <c r="G9" s="79" t="s">
        <v>311</v>
      </c>
      <c r="H9" s="505">
        <v>5380.1175999999996</v>
      </c>
      <c r="I9" s="61" t="s">
        <v>250</v>
      </c>
      <c r="J9" s="14"/>
    </row>
    <row r="10" spans="2:10" ht="19.5" customHeight="1" x14ac:dyDescent="0.5">
      <c r="B10" s="12"/>
      <c r="C10" s="60" t="s">
        <v>451</v>
      </c>
      <c r="D10" s="592">
        <v>26.938576999999999</v>
      </c>
      <c r="E10" s="61" t="s">
        <v>254</v>
      </c>
      <c r="F10" s="2"/>
      <c r="G10" s="1063" t="s">
        <v>317</v>
      </c>
      <c r="H10" s="1065">
        <v>714792.04964539013</v>
      </c>
      <c r="I10" s="1067" t="s">
        <v>251</v>
      </c>
      <c r="J10" s="14"/>
    </row>
    <row r="11" spans="2:10" ht="20.25" thickBot="1" x14ac:dyDescent="0.55000000000000004">
      <c r="B11" s="12"/>
      <c r="C11" s="60" t="s">
        <v>452</v>
      </c>
      <c r="D11" s="592">
        <v>7.4</v>
      </c>
      <c r="E11" s="61" t="s">
        <v>248</v>
      </c>
      <c r="F11" s="2"/>
      <c r="G11" s="1064"/>
      <c r="H11" s="1066"/>
      <c r="I11" s="1068"/>
      <c r="J11" s="14"/>
    </row>
    <row r="12" spans="2:10" ht="18.75" x14ac:dyDescent="0.45">
      <c r="B12" s="12"/>
      <c r="C12" s="79" t="s">
        <v>159</v>
      </c>
      <c r="D12" s="592">
        <v>7.9</v>
      </c>
      <c r="E12" s="61" t="s">
        <v>248</v>
      </c>
      <c r="F12" s="2"/>
      <c r="G12" s="2"/>
      <c r="H12" s="2"/>
      <c r="I12" s="2"/>
      <c r="J12" s="14"/>
    </row>
    <row r="13" spans="2:10" ht="18.75" x14ac:dyDescent="0.45">
      <c r="B13" s="12"/>
      <c r="C13" s="79" t="s">
        <v>163</v>
      </c>
      <c r="D13" s="592">
        <v>5.3</v>
      </c>
      <c r="E13" s="61" t="s">
        <v>248</v>
      </c>
      <c r="F13" s="2"/>
      <c r="G13" s="2"/>
      <c r="H13" s="2"/>
      <c r="I13" s="2"/>
      <c r="J13" s="14"/>
    </row>
    <row r="14" spans="2:10" ht="18.95" customHeight="1" x14ac:dyDescent="0.5">
      <c r="B14" s="12"/>
      <c r="C14" s="79" t="s">
        <v>164</v>
      </c>
      <c r="D14" s="592">
        <v>15.2</v>
      </c>
      <c r="E14" s="61" t="s">
        <v>248</v>
      </c>
      <c r="F14" s="2"/>
      <c r="G14" s="22"/>
      <c r="H14" s="22"/>
      <c r="I14" s="22"/>
      <c r="J14" s="14"/>
    </row>
    <row r="15" spans="2:10" ht="21" customHeight="1" thickBot="1" x14ac:dyDescent="0.5">
      <c r="B15" s="12"/>
      <c r="C15" s="79" t="s">
        <v>165</v>
      </c>
      <c r="D15" s="592">
        <v>5.8</v>
      </c>
      <c r="E15" s="61" t="s">
        <v>248</v>
      </c>
      <c r="F15" s="2"/>
      <c r="G15" s="149"/>
      <c r="H15" s="151"/>
      <c r="I15" s="150"/>
      <c r="J15" s="14"/>
    </row>
    <row r="16" spans="2:10" ht="19.5" customHeight="1" x14ac:dyDescent="0.5">
      <c r="B16" s="12"/>
      <c r="C16" s="79" t="s">
        <v>320</v>
      </c>
      <c r="D16" s="592">
        <v>14.4</v>
      </c>
      <c r="E16" s="61" t="s">
        <v>248</v>
      </c>
      <c r="F16" s="2"/>
      <c r="G16" s="1060" t="s">
        <v>450</v>
      </c>
      <c r="H16" s="1061"/>
      <c r="I16" s="1062"/>
      <c r="J16" s="14"/>
    </row>
    <row r="17" spans="2:10" ht="18.95" customHeight="1" thickBot="1" x14ac:dyDescent="0.5">
      <c r="B17" s="12"/>
      <c r="C17" s="62" t="s">
        <v>321</v>
      </c>
      <c r="D17" s="595">
        <v>19</v>
      </c>
      <c r="E17" s="63" t="s">
        <v>248</v>
      </c>
      <c r="F17" s="2"/>
      <c r="G17" s="79" t="s">
        <v>107</v>
      </c>
      <c r="H17" s="406">
        <v>22.1</v>
      </c>
      <c r="I17" s="61" t="s">
        <v>248</v>
      </c>
      <c r="J17" s="14"/>
    </row>
    <row r="18" spans="2:10" ht="18.75" x14ac:dyDescent="0.45">
      <c r="B18" s="12"/>
      <c r="C18" s="27" t="s">
        <v>231</v>
      </c>
      <c r="D18" s="2"/>
      <c r="E18" s="2"/>
      <c r="F18" s="2"/>
      <c r="G18" s="79" t="s">
        <v>102</v>
      </c>
      <c r="H18" s="406">
        <v>15.1</v>
      </c>
      <c r="I18" s="61" t="s">
        <v>248</v>
      </c>
      <c r="J18" s="14"/>
    </row>
    <row r="19" spans="2:10" ht="18.75" x14ac:dyDescent="0.45">
      <c r="B19" s="12"/>
      <c r="C19" s="1059" t="s">
        <v>232</v>
      </c>
      <c r="D19" s="1059"/>
      <c r="E19" s="1059"/>
      <c r="F19" s="2"/>
      <c r="G19" s="79" t="s">
        <v>177</v>
      </c>
      <c r="H19" s="406">
        <v>24.5</v>
      </c>
      <c r="I19" s="61" t="s">
        <v>248</v>
      </c>
      <c r="J19" s="14"/>
    </row>
    <row r="20" spans="2:10" ht="18.95" customHeight="1" thickBot="1" x14ac:dyDescent="0.5">
      <c r="B20" s="12"/>
      <c r="C20" s="1059"/>
      <c r="D20" s="1059"/>
      <c r="E20" s="1059"/>
      <c r="F20" s="2"/>
      <c r="G20" s="62" t="s">
        <v>178</v>
      </c>
      <c r="H20" s="404">
        <v>22.1</v>
      </c>
      <c r="I20" s="63" t="s">
        <v>248</v>
      </c>
      <c r="J20" s="14"/>
    </row>
    <row r="21" spans="2:10" ht="21" customHeight="1" x14ac:dyDescent="0.45">
      <c r="B21" s="12"/>
      <c r="C21" s="120"/>
      <c r="D21" s="2"/>
      <c r="E21" s="2"/>
      <c r="F21" s="2"/>
      <c r="J21" s="14"/>
    </row>
    <row r="22" spans="2:10" ht="19.5" thickBot="1" x14ac:dyDescent="0.5">
      <c r="B22" s="12"/>
      <c r="C22" s="2"/>
      <c r="D22" s="2"/>
      <c r="E22" s="2"/>
      <c r="F22" s="2"/>
      <c r="J22" s="14"/>
    </row>
    <row r="23" spans="2:10" ht="21" customHeight="1" x14ac:dyDescent="0.5">
      <c r="B23" s="12"/>
      <c r="C23" s="57" t="s">
        <v>447</v>
      </c>
      <c r="D23" s="77"/>
      <c r="E23" s="59"/>
      <c r="F23" s="2"/>
      <c r="J23" s="14"/>
    </row>
    <row r="24" spans="2:10" ht="20.25" thickBot="1" x14ac:dyDescent="0.55000000000000004">
      <c r="B24" s="12"/>
      <c r="C24" s="60" t="s">
        <v>383</v>
      </c>
      <c r="D24" s="78"/>
      <c r="E24" s="61"/>
      <c r="F24" s="2"/>
      <c r="J24" s="14"/>
    </row>
    <row r="25" spans="2:10" ht="19.5" x14ac:dyDescent="0.5">
      <c r="B25" s="12"/>
      <c r="C25" s="79" t="s">
        <v>169</v>
      </c>
      <c r="D25" s="592">
        <v>0.5</v>
      </c>
      <c r="E25" s="61" t="s">
        <v>248</v>
      </c>
      <c r="F25" s="2"/>
      <c r="G25" s="57" t="s">
        <v>449</v>
      </c>
      <c r="H25" s="64"/>
      <c r="I25" s="59"/>
      <c r="J25" s="14"/>
    </row>
    <row r="26" spans="2:10" ht="18.75" x14ac:dyDescent="0.45">
      <c r="B26" s="12"/>
      <c r="C26" s="79" t="s">
        <v>170</v>
      </c>
      <c r="D26" s="592">
        <v>0.4</v>
      </c>
      <c r="E26" s="61" t="s">
        <v>248</v>
      </c>
      <c r="F26" s="2"/>
      <c r="G26" s="201" t="s">
        <v>363</v>
      </c>
      <c r="H26" s="597">
        <v>2540173.63</v>
      </c>
      <c r="I26" s="102"/>
      <c r="J26" s="14"/>
    </row>
    <row r="27" spans="2:10" ht="19.5" x14ac:dyDescent="0.5">
      <c r="B27" s="12"/>
      <c r="C27" s="60" t="s">
        <v>448</v>
      </c>
      <c r="D27" s="240"/>
      <c r="E27" s="61"/>
      <c r="F27" s="2"/>
      <c r="G27" s="79" t="s">
        <v>406</v>
      </c>
      <c r="H27" s="592">
        <v>2906.3644582467173</v>
      </c>
      <c r="I27" s="102" t="s">
        <v>252</v>
      </c>
      <c r="J27" s="14"/>
    </row>
    <row r="28" spans="2:10" ht="19.5" thickBot="1" x14ac:dyDescent="0.5">
      <c r="B28" s="12"/>
      <c r="C28" s="79" t="s">
        <v>171</v>
      </c>
      <c r="D28" s="505">
        <v>79029</v>
      </c>
      <c r="E28" s="61" t="s">
        <v>249</v>
      </c>
      <c r="F28" s="2"/>
      <c r="G28" s="62" t="s">
        <v>407</v>
      </c>
      <c r="H28" s="595">
        <v>1307.5720897910001</v>
      </c>
      <c r="I28" s="103" t="s">
        <v>253</v>
      </c>
      <c r="J28" s="14"/>
    </row>
    <row r="29" spans="2:10" ht="18.75" x14ac:dyDescent="0.45">
      <c r="B29" s="12"/>
      <c r="C29" s="79" t="s">
        <v>22</v>
      </c>
      <c r="D29" s="505">
        <v>18350.327022985697</v>
      </c>
      <c r="E29" s="61" t="s">
        <v>249</v>
      </c>
      <c r="F29" s="2"/>
      <c r="J29" s="14"/>
    </row>
    <row r="30" spans="2:10" ht="18.75" x14ac:dyDescent="0.45">
      <c r="B30" s="12"/>
      <c r="C30" s="79" t="s">
        <v>222</v>
      </c>
      <c r="D30" s="505">
        <v>32919.038318327832</v>
      </c>
      <c r="E30" s="61" t="s">
        <v>249</v>
      </c>
      <c r="F30" s="2"/>
      <c r="J30" s="14"/>
    </row>
    <row r="31" spans="2:10" ht="19.5" thickBot="1" x14ac:dyDescent="0.5">
      <c r="B31" s="12"/>
      <c r="C31" s="62" t="s">
        <v>172</v>
      </c>
      <c r="D31" s="506">
        <v>8884.1834026725082</v>
      </c>
      <c r="E31" s="63" t="s">
        <v>249</v>
      </c>
      <c r="F31" s="2"/>
      <c r="J31" s="14"/>
    </row>
    <row r="32" spans="2:10" ht="19.5" thickBot="1" x14ac:dyDescent="0.5">
      <c r="B32" s="9"/>
      <c r="C32" s="6"/>
      <c r="D32" s="6"/>
      <c r="E32" s="6"/>
      <c r="F32" s="6"/>
      <c r="G32" s="6"/>
      <c r="H32" s="6"/>
      <c r="I32" s="6"/>
      <c r="J32" s="11"/>
    </row>
    <row r="33" spans="2:10" ht="18.75" x14ac:dyDescent="0.45">
      <c r="B33" s="13"/>
      <c r="C33" s="2"/>
      <c r="D33" s="2"/>
      <c r="E33" s="2"/>
      <c r="F33" s="2"/>
      <c r="G33" s="2"/>
      <c r="H33" s="2"/>
      <c r="I33" s="2"/>
      <c r="J33" s="13"/>
    </row>
    <row r="34" spans="2:10" ht="18.75" x14ac:dyDescent="0.45">
      <c r="B34" s="13"/>
      <c r="C34" s="2"/>
      <c r="D34" s="2"/>
      <c r="E34" s="2"/>
      <c r="F34" s="2"/>
      <c r="G34" s="2"/>
      <c r="H34" s="2"/>
      <c r="I34" s="2"/>
      <c r="J34" s="13"/>
    </row>
    <row r="35" spans="2:10" ht="18.75" x14ac:dyDescent="0.45">
      <c r="B35" s="13"/>
      <c r="C35" s="2"/>
      <c r="D35" s="2"/>
      <c r="E35" s="2"/>
      <c r="F35" s="2"/>
      <c r="H35" s="2"/>
      <c r="I35" s="50" t="s">
        <v>279</v>
      </c>
      <c r="J35" s="13"/>
    </row>
    <row r="36" spans="2:10" ht="18.75" x14ac:dyDescent="0.45">
      <c r="B36" s="13"/>
      <c r="C36" s="2"/>
      <c r="D36" s="2"/>
      <c r="E36" s="2"/>
      <c r="F36" s="2"/>
      <c r="H36" s="2"/>
      <c r="I36" s="50" t="s">
        <v>441</v>
      </c>
      <c r="J36" s="48"/>
    </row>
    <row r="37" spans="2:10" ht="18.75" x14ac:dyDescent="0.45">
      <c r="B37" s="13"/>
      <c r="C37" s="2"/>
      <c r="D37" s="2"/>
      <c r="E37" s="2"/>
      <c r="F37" s="2"/>
      <c r="H37" s="2"/>
      <c r="I37" s="50" t="s">
        <v>280</v>
      </c>
      <c r="J37" s="13"/>
    </row>
    <row r="38" spans="2:10" ht="21.75" x14ac:dyDescent="0.55000000000000004">
      <c r="B38" s="13"/>
      <c r="C38" s="2"/>
      <c r="D38" s="2"/>
      <c r="E38" s="2"/>
      <c r="F38" s="2"/>
      <c r="G38" s="2"/>
      <c r="H38" s="2"/>
      <c r="I38" s="49">
        <v>1</v>
      </c>
      <c r="J38" s="48"/>
    </row>
    <row r="39" spans="2:10" ht="36" customHeight="1" x14ac:dyDescent="0.5">
      <c r="B39" s="13"/>
      <c r="C39" s="22"/>
      <c r="D39" s="2"/>
      <c r="E39" s="2"/>
      <c r="F39" s="2"/>
      <c r="G39" s="24"/>
      <c r="H39" s="2"/>
      <c r="I39" s="2"/>
      <c r="J39" s="13"/>
    </row>
    <row r="40" spans="2:10" ht="39" customHeight="1" x14ac:dyDescent="0.45">
      <c r="B40" s="13"/>
      <c r="C40" s="23"/>
      <c r="D40" s="2"/>
      <c r="E40" s="2"/>
      <c r="F40" s="2"/>
      <c r="G40" s="2"/>
      <c r="H40" s="2"/>
      <c r="I40" s="2"/>
      <c r="J40" s="13"/>
    </row>
    <row r="41" spans="2:10" ht="18.75" x14ac:dyDescent="0.45">
      <c r="B41" s="13"/>
      <c r="C41" s="2"/>
      <c r="D41" s="2"/>
      <c r="E41" s="2"/>
      <c r="F41" s="2"/>
      <c r="G41" s="2"/>
      <c r="H41" s="2"/>
      <c r="I41" s="2"/>
      <c r="J41" s="13"/>
    </row>
    <row r="42" spans="2:10" ht="18.75" x14ac:dyDescent="0.45">
      <c r="B42" s="13"/>
      <c r="C42" s="2"/>
      <c r="D42" s="2"/>
      <c r="E42" s="2"/>
      <c r="F42" s="2"/>
      <c r="G42" s="2"/>
      <c r="H42" s="2"/>
      <c r="I42" s="2"/>
      <c r="J42" s="13"/>
    </row>
    <row r="43" spans="2:10" ht="18" x14ac:dyDescent="0.45">
      <c r="B43" s="13"/>
      <c r="C43" s="13"/>
      <c r="D43" s="13"/>
      <c r="E43" s="13"/>
      <c r="F43" s="13"/>
      <c r="G43" s="13"/>
      <c r="H43" s="13"/>
      <c r="I43" s="13"/>
      <c r="J43" s="13"/>
    </row>
    <row r="44" spans="2:10" ht="18" x14ac:dyDescent="0.45">
      <c r="B44" s="13"/>
      <c r="C44" s="13"/>
      <c r="D44" s="13"/>
      <c r="E44" s="13"/>
      <c r="F44" s="13"/>
      <c r="G44" s="13"/>
      <c r="H44" s="13"/>
      <c r="I44" s="13"/>
      <c r="J44" s="13"/>
    </row>
  </sheetData>
  <mergeCells count="7">
    <mergeCell ref="C20:E20"/>
    <mergeCell ref="G16:I16"/>
    <mergeCell ref="B2:J2"/>
    <mergeCell ref="G10:G11"/>
    <mergeCell ref="H10:H11"/>
    <mergeCell ref="I10:I11"/>
    <mergeCell ref="C19:E19"/>
  </mergeCells>
  <printOptions horizontalCentered="1" verticalCentered="1"/>
  <pageMargins left="0.19685039370078741" right="0.19685039370078741" top="0" bottom="9.8425196850393706E-2" header="0.19685039370078741" footer="0.19685039370078741"/>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69F1D-85EB-4D30-8420-E087336BF7F9}">
  <dimension ref="A1:M45"/>
  <sheetViews>
    <sheetView rightToLeft="1" view="pageBreakPreview" topLeftCell="A9" zoomScale="98" zoomScaleNormal="100" zoomScaleSheetLayoutView="98" workbookViewId="0">
      <selection activeCell="B27" sqref="B27"/>
    </sheetView>
  </sheetViews>
  <sheetFormatPr defaultColWidth="9" defaultRowHeight="15" x14ac:dyDescent="0.25"/>
  <cols>
    <col min="1" max="1" width="4.25" style="347" customWidth="1"/>
    <col min="2" max="2" width="12.625" style="347" customWidth="1"/>
    <col min="3" max="3" width="12.375" style="347" customWidth="1"/>
    <col min="4" max="4" width="11.625" style="347" customWidth="1"/>
    <col min="5" max="6" width="9" style="347"/>
    <col min="7" max="7" width="13.625" style="347" customWidth="1"/>
    <col min="8" max="8" width="10.625" style="347" customWidth="1"/>
    <col min="9" max="9" width="9" style="347"/>
    <col min="10" max="10" width="14.625" style="347" customWidth="1"/>
    <col min="11" max="11" width="3.625" style="347" customWidth="1"/>
    <col min="12" max="16384" width="9" style="347"/>
  </cols>
  <sheetData>
    <row r="1" spans="2:13" ht="15.75" thickBot="1" x14ac:dyDescent="0.3"/>
    <row r="2" spans="2:13" ht="24.75" thickBot="1" x14ac:dyDescent="0.65">
      <c r="B2" s="964" t="s">
        <v>471</v>
      </c>
      <c r="C2" s="348"/>
      <c r="D2" s="348"/>
      <c r="E2" s="348"/>
      <c r="F2" s="348"/>
      <c r="G2" s="348"/>
      <c r="H2" s="348"/>
      <c r="I2" s="348"/>
      <c r="J2" s="403" t="s">
        <v>11</v>
      </c>
    </row>
    <row r="3" spans="2:13" ht="45" customHeight="1" thickBot="1" x14ac:dyDescent="0.3">
      <c r="B3" s="1070" t="s">
        <v>472</v>
      </c>
      <c r="C3" s="1072" t="s">
        <v>473</v>
      </c>
      <c r="D3" s="1072" t="s">
        <v>4</v>
      </c>
      <c r="E3" s="1074" t="s">
        <v>10</v>
      </c>
      <c r="F3" s="1075"/>
      <c r="G3" s="1075"/>
      <c r="H3" s="1075"/>
      <c r="I3" s="1075"/>
      <c r="J3" s="1076"/>
    </row>
    <row r="4" spans="2:13" ht="20.25" thickBot="1" x14ac:dyDescent="0.3">
      <c r="B4" s="1071"/>
      <c r="C4" s="1073"/>
      <c r="D4" s="1073"/>
      <c r="E4" s="962" t="s">
        <v>5</v>
      </c>
      <c r="F4" s="962" t="s">
        <v>6</v>
      </c>
      <c r="G4" s="962" t="s">
        <v>291</v>
      </c>
      <c r="H4" s="965" t="s">
        <v>7</v>
      </c>
      <c r="I4" s="965" t="s">
        <v>8</v>
      </c>
      <c r="J4" s="963" t="s">
        <v>9</v>
      </c>
    </row>
    <row r="5" spans="2:13" ht="18.75" x14ac:dyDescent="0.45">
      <c r="B5" s="405">
        <v>1400</v>
      </c>
      <c r="C5" s="1014">
        <v>69238.300760168306</v>
      </c>
      <c r="D5" s="1014">
        <v>64698.030418383853</v>
      </c>
      <c r="E5" s="1014">
        <v>4540.2703417844505</v>
      </c>
      <c r="F5" s="1014">
        <v>7544.0138929278719</v>
      </c>
      <c r="G5" s="1014">
        <v>23286.234368928046</v>
      </c>
      <c r="H5" s="1014">
        <v>18811.027289452482</v>
      </c>
      <c r="I5" s="1014">
        <v>3679.0097815559384</v>
      </c>
      <c r="J5" s="1020">
        <v>33867.782156527937</v>
      </c>
      <c r="M5" s="968"/>
    </row>
    <row r="6" spans="2:13" ht="18.75" x14ac:dyDescent="0.45">
      <c r="B6" s="405"/>
      <c r="C6" s="1021">
        <v>100</v>
      </c>
      <c r="D6" s="1021">
        <v>93.442545105907044</v>
      </c>
      <c r="E6" s="1021">
        <v>6.5574548940929471</v>
      </c>
      <c r="F6" s="1021">
        <v>10.895723624210927</v>
      </c>
      <c r="G6" s="1021">
        <v>33.632013081297693</v>
      </c>
      <c r="H6" s="1021">
        <v>27.168528232099781</v>
      </c>
      <c r="I6" s="1021">
        <v>5.3135471858263958</v>
      </c>
      <c r="J6" s="1022">
        <v>48.914808400398435</v>
      </c>
    </row>
    <row r="7" spans="2:13" ht="18.75" x14ac:dyDescent="0.45">
      <c r="B7" s="407">
        <v>1401</v>
      </c>
      <c r="C7" s="1023">
        <v>108767.98588090167</v>
      </c>
      <c r="D7" s="1023">
        <v>96343.282091867208</v>
      </c>
      <c r="E7" s="1023">
        <v>12424.703789034473</v>
      </c>
      <c r="F7" s="1023">
        <v>11961.148262500697</v>
      </c>
      <c r="G7" s="1023">
        <v>33673.658825759267</v>
      </c>
      <c r="H7" s="1023">
        <v>27458.942626470398</v>
      </c>
      <c r="I7" s="1023">
        <v>5344.859206323149</v>
      </c>
      <c r="J7" s="1024">
        <v>50708.475003607273</v>
      </c>
    </row>
    <row r="8" spans="2:13" ht="18.75" x14ac:dyDescent="0.45">
      <c r="B8" s="409"/>
      <c r="C8" s="1025">
        <v>100</v>
      </c>
      <c r="D8" s="1025">
        <v>88.576874262764022</v>
      </c>
      <c r="E8" s="1025">
        <v>11.423125737235978</v>
      </c>
      <c r="F8" s="1026">
        <v>10.996938267844609</v>
      </c>
      <c r="G8" s="1025">
        <v>30.959163721787693</v>
      </c>
      <c r="H8" s="1025">
        <v>25.245427139321379</v>
      </c>
      <c r="I8" s="1025">
        <v>4.9140003494922126</v>
      </c>
      <c r="J8" s="1027">
        <v>46.620772273131756</v>
      </c>
    </row>
    <row r="9" spans="2:13" ht="18.75" x14ac:dyDescent="0.45">
      <c r="B9" s="407">
        <v>1402</v>
      </c>
      <c r="C9" s="1028">
        <v>157134.77226581841</v>
      </c>
      <c r="D9" s="1028">
        <v>141953.70328851847</v>
      </c>
      <c r="E9" s="1028">
        <v>15181.068977299932</v>
      </c>
      <c r="F9" s="1023">
        <v>17387.879460346147</v>
      </c>
      <c r="G9" s="1028">
        <v>47533.391373015773</v>
      </c>
      <c r="H9" s="1028">
        <v>38517.168500991756</v>
      </c>
      <c r="I9" s="1028">
        <v>7972.8037928144668</v>
      </c>
      <c r="J9" s="1024">
        <v>77032.432455156522</v>
      </c>
    </row>
    <row r="10" spans="2:13" ht="18.75" x14ac:dyDescent="0.45">
      <c r="B10" s="593"/>
      <c r="C10" s="1029">
        <v>100</v>
      </c>
      <c r="D10" s="1029">
        <v>90.338822681704883</v>
      </c>
      <c r="E10" s="1029">
        <v>9.6611773182951151</v>
      </c>
      <c r="F10" s="1029">
        <v>11.065583517651834</v>
      </c>
      <c r="G10" s="1029">
        <v>30.250078125677682</v>
      </c>
      <c r="H10" s="1029">
        <v>24.512186542539325</v>
      </c>
      <c r="I10" s="1029">
        <v>5.0738634599140182</v>
      </c>
      <c r="J10" s="1030">
        <v>49.023161038375349</v>
      </c>
    </row>
    <row r="11" spans="2:13" ht="18.75" x14ac:dyDescent="0.45">
      <c r="B11" s="504">
        <v>1403</v>
      </c>
      <c r="C11" s="1031">
        <v>208031.26519771744</v>
      </c>
      <c r="D11" s="1031">
        <v>191149.72327571458</v>
      </c>
      <c r="E11" s="1031">
        <v>16881.541922002831</v>
      </c>
      <c r="F11" s="1031">
        <v>23245.097460110312</v>
      </c>
      <c r="G11" s="1031">
        <v>60749.533890722247</v>
      </c>
      <c r="H11" s="1031">
        <v>48845.323698705921</v>
      </c>
      <c r="I11" s="1031">
        <v>10736.693294284431</v>
      </c>
      <c r="J11" s="1032">
        <v>107155.09192488204</v>
      </c>
    </row>
    <row r="12" spans="2:13" ht="19.5" thickBot="1" x14ac:dyDescent="0.5">
      <c r="B12" s="725"/>
      <c r="C12" s="1033">
        <v>100</v>
      </c>
      <c r="D12" s="1033">
        <v>91.885093855503754</v>
      </c>
      <c r="E12" s="1033">
        <v>8.1149061444962349</v>
      </c>
      <c r="F12" s="1033">
        <v>11.173848045397246</v>
      </c>
      <c r="G12" s="1033">
        <v>29.202117207230639</v>
      </c>
      <c r="H12" s="1033">
        <v>23.479799371638808</v>
      </c>
      <c r="I12" s="1033">
        <v>5.161095993950739</v>
      </c>
      <c r="J12" s="1034">
        <v>51.509128602875876</v>
      </c>
    </row>
    <row r="13" spans="2:13" ht="18.75" x14ac:dyDescent="0.45">
      <c r="B13" s="969">
        <v>1402</v>
      </c>
      <c r="C13" s="751"/>
      <c r="D13" s="751"/>
      <c r="E13" s="751"/>
      <c r="F13" s="751"/>
      <c r="G13" s="751"/>
      <c r="H13" s="751"/>
      <c r="I13" s="751"/>
      <c r="J13" s="754"/>
    </row>
    <row r="14" spans="2:13" ht="18.75" x14ac:dyDescent="0.45">
      <c r="B14" s="969" t="s">
        <v>310</v>
      </c>
      <c r="C14" s="1035">
        <v>34163.93404157331</v>
      </c>
      <c r="D14" s="1035">
        <v>30515.358848633674</v>
      </c>
      <c r="E14" s="1035">
        <v>3648.5751929396351</v>
      </c>
      <c r="F14" s="1035">
        <v>3343.3454563484229</v>
      </c>
      <c r="G14" s="1035">
        <v>10657.355491947705</v>
      </c>
      <c r="H14" s="1035">
        <v>8792.8019324709967</v>
      </c>
      <c r="I14" s="1035">
        <v>1630.5547182972632</v>
      </c>
      <c r="J14" s="1036">
        <v>16514.657900337548</v>
      </c>
    </row>
    <row r="15" spans="2:13" ht="18.75" x14ac:dyDescent="0.45">
      <c r="B15" s="970"/>
      <c r="C15" s="1037">
        <v>100</v>
      </c>
      <c r="D15" s="1037">
        <v>89.320389190250253</v>
      </c>
      <c r="E15" s="1037">
        <v>10.679610809749743</v>
      </c>
      <c r="F15" s="1037">
        <v>9.7861840275185585</v>
      </c>
      <c r="G15" s="1037">
        <v>31.194754910189832</v>
      </c>
      <c r="H15" s="1037">
        <v>25.737088479831499</v>
      </c>
      <c r="I15" s="1037">
        <v>4.7727369930906622</v>
      </c>
      <c r="J15" s="1038">
        <v>48.339450252541873</v>
      </c>
    </row>
    <row r="16" spans="2:13" ht="18.75" x14ac:dyDescent="0.45">
      <c r="B16" s="407" t="s">
        <v>283</v>
      </c>
      <c r="C16" s="1023">
        <v>42089.680125694715</v>
      </c>
      <c r="D16" s="1023">
        <v>38420.089172434869</v>
      </c>
      <c r="E16" s="1023">
        <v>3669.5909532598448</v>
      </c>
      <c r="F16" s="1023">
        <v>8273.5213143139517</v>
      </c>
      <c r="G16" s="1023">
        <v>11513.548176415647</v>
      </c>
      <c r="H16" s="1023">
        <v>9202.6350476050375</v>
      </c>
      <c r="I16" s="1023">
        <v>2021.4724576288838</v>
      </c>
      <c r="J16" s="1039">
        <v>18633.019681705275</v>
      </c>
    </row>
    <row r="17" spans="1:10" ht="18.75" x14ac:dyDescent="0.45">
      <c r="B17" s="509"/>
      <c r="C17" s="751">
        <v>100</v>
      </c>
      <c r="D17" s="751">
        <v>91.281494793257764</v>
      </c>
      <c r="E17" s="751">
        <v>8.7185052067422326</v>
      </c>
      <c r="F17" s="751">
        <v>19.656888077092248</v>
      </c>
      <c r="G17" s="751">
        <v>27.354800849120515</v>
      </c>
      <c r="H17" s="751">
        <v>21.864350168788892</v>
      </c>
      <c r="I17" s="751">
        <v>4.8027745794029562</v>
      </c>
      <c r="J17" s="754">
        <v>44.269805867045001</v>
      </c>
    </row>
    <row r="18" spans="1:10" ht="18.75" x14ac:dyDescent="0.45">
      <c r="B18" s="402" t="s">
        <v>305</v>
      </c>
      <c r="C18" s="1023">
        <v>41111.211547609739</v>
      </c>
      <c r="D18" s="1023">
        <v>37158.150604967741</v>
      </c>
      <c r="E18" s="1023">
        <v>3953.0609426419974</v>
      </c>
      <c r="F18" s="1023">
        <v>5308.6563527580156</v>
      </c>
      <c r="G18" s="1023">
        <v>12055.484539441954</v>
      </c>
      <c r="H18" s="1023">
        <v>10005.49960150671</v>
      </c>
      <c r="I18" s="1028">
        <v>1789.7841641639068</v>
      </c>
      <c r="J18" s="1040">
        <v>19794.009712767773</v>
      </c>
    </row>
    <row r="19" spans="1:10" ht="18.75" x14ac:dyDescent="0.45">
      <c r="B19" s="409"/>
      <c r="C19" s="1026">
        <v>100</v>
      </c>
      <c r="D19" s="1026">
        <v>90.384469846956307</v>
      </c>
      <c r="E19" s="1026">
        <v>9.6155301530436983</v>
      </c>
      <c r="F19" s="1026">
        <v>12.912916338187236</v>
      </c>
      <c r="G19" s="1026">
        <v>29.324079942233851</v>
      </c>
      <c r="H19" s="1026">
        <v>24.337642275318551</v>
      </c>
      <c r="I19" s="1026">
        <v>4.3535184121032486</v>
      </c>
      <c r="J19" s="1027">
        <v>48.147473566535211</v>
      </c>
    </row>
    <row r="20" spans="1:10" ht="18.75" x14ac:dyDescent="0.45">
      <c r="A20" s="80"/>
      <c r="B20" s="407" t="s">
        <v>306</v>
      </c>
      <c r="C20" s="1023">
        <v>39769.946550940615</v>
      </c>
      <c r="D20" s="1023">
        <v>35860.104662482161</v>
      </c>
      <c r="E20" s="1023">
        <v>3909.8418884584544</v>
      </c>
      <c r="F20" s="1023">
        <v>462.35633692575919</v>
      </c>
      <c r="G20" s="1023">
        <v>13307.003165210472</v>
      </c>
      <c r="H20" s="1023">
        <v>10516.231919409016</v>
      </c>
      <c r="I20" s="1023">
        <v>2530.9924527244116</v>
      </c>
      <c r="J20" s="1024">
        <v>22090.74516034593</v>
      </c>
    </row>
    <row r="21" spans="1:10" ht="18.75" x14ac:dyDescent="0.45">
      <c r="B21" s="409"/>
      <c r="C21" s="1026">
        <v>100</v>
      </c>
      <c r="D21" s="1026">
        <v>90.168853047236539</v>
      </c>
      <c r="E21" s="1026">
        <v>9.8311469527634578</v>
      </c>
      <c r="F21" s="1026">
        <v>1.1625772147657658</v>
      </c>
      <c r="G21" s="1026">
        <v>33.459947320185023</v>
      </c>
      <c r="H21" s="1026">
        <v>26.44266042937463</v>
      </c>
      <c r="I21" s="1026">
        <v>6.364083113570465</v>
      </c>
      <c r="J21" s="1027">
        <v>55.546328512285747</v>
      </c>
    </row>
    <row r="22" spans="1:10" ht="18.75" x14ac:dyDescent="0.45">
      <c r="B22" s="520">
        <v>1403</v>
      </c>
      <c r="C22" s="1041"/>
      <c r="D22" s="1041"/>
      <c r="E22" s="1041"/>
      <c r="F22" s="1041"/>
      <c r="G22" s="1041"/>
      <c r="H22" s="1041"/>
      <c r="I22" s="1041"/>
      <c r="J22" s="1042"/>
    </row>
    <row r="23" spans="1:10" ht="18.75" x14ac:dyDescent="0.45">
      <c r="B23" s="407" t="s">
        <v>310</v>
      </c>
      <c r="C23" s="1043">
        <v>45181.222770192013</v>
      </c>
      <c r="D23" s="1043">
        <v>40686.982769442133</v>
      </c>
      <c r="E23" s="1043">
        <v>4494.2400007498818</v>
      </c>
      <c r="F23" s="1043">
        <v>4549.221543572753</v>
      </c>
      <c r="G23" s="1043">
        <v>13150.480823004658</v>
      </c>
      <c r="H23" s="1043">
        <v>10766.786820950443</v>
      </c>
      <c r="I23" s="1023">
        <v>2119.501979678711</v>
      </c>
      <c r="J23" s="1024">
        <v>22987.280402864726</v>
      </c>
    </row>
    <row r="24" spans="1:10" ht="18.75" x14ac:dyDescent="0.45">
      <c r="B24" s="971"/>
      <c r="C24" s="1044">
        <v>100</v>
      </c>
      <c r="D24" s="1041">
        <v>90.052858853313452</v>
      </c>
      <c r="E24" s="1041">
        <v>9.9471411466865476</v>
      </c>
      <c r="F24" s="1041">
        <v>10.068832281746189</v>
      </c>
      <c r="G24" s="1041">
        <v>29.106075525872203</v>
      </c>
      <c r="H24" s="1045">
        <v>23.830224506570357</v>
      </c>
      <c r="I24" s="1046">
        <v>4.6911124793130599</v>
      </c>
      <c r="J24" s="1027">
        <v>50.87795104569507</v>
      </c>
    </row>
    <row r="25" spans="1:10" ht="18.75" x14ac:dyDescent="0.45">
      <c r="B25" s="582" t="s">
        <v>283</v>
      </c>
      <c r="C25" s="1031">
        <v>55086.155693654742</v>
      </c>
      <c r="D25" s="1031">
        <v>50930.145314617977</v>
      </c>
      <c r="E25" s="1031">
        <v>4156.0103790367702</v>
      </c>
      <c r="F25" s="1031">
        <v>11066.236120191976</v>
      </c>
      <c r="G25" s="1031">
        <v>14029.738181810801</v>
      </c>
      <c r="H25" s="1031">
        <v>11098.420532145728</v>
      </c>
      <c r="I25" s="1031">
        <v>2625.6488421523582</v>
      </c>
      <c r="J25" s="1032">
        <v>25834.171012615199</v>
      </c>
    </row>
    <row r="26" spans="1:10" ht="18.75" x14ac:dyDescent="0.45">
      <c r="B26" s="507"/>
      <c r="C26" s="1021">
        <v>100</v>
      </c>
      <c r="D26" s="1021">
        <v>92.45543580468896</v>
      </c>
      <c r="E26" s="1021">
        <v>7.5445641953110414</v>
      </c>
      <c r="F26" s="1021">
        <v>20.088960612415129</v>
      </c>
      <c r="G26" s="1021">
        <v>25.468718964222177</v>
      </c>
      <c r="H26" s="1021">
        <v>20.147386203289063</v>
      </c>
      <c r="I26" s="1021">
        <v>4.7664405132101111</v>
      </c>
      <c r="J26" s="1022">
        <v>46.897756228051655</v>
      </c>
    </row>
    <row r="27" spans="1:10" ht="18.75" x14ac:dyDescent="0.45">
      <c r="B27" s="582" t="s">
        <v>305</v>
      </c>
      <c r="C27" s="1031">
        <v>53803.724537258786</v>
      </c>
      <c r="D27" s="1031">
        <v>49778.638394000678</v>
      </c>
      <c r="E27" s="1031">
        <v>4025.0861432581132</v>
      </c>
      <c r="F27" s="1031">
        <v>7004.4550326286908</v>
      </c>
      <c r="G27" s="1031">
        <v>15314.355269607</v>
      </c>
      <c r="H27" s="1031">
        <v>12651.300384970502</v>
      </c>
      <c r="I27" s="1031">
        <v>2368.9628084462947</v>
      </c>
      <c r="J27" s="1032">
        <v>27459.828091764983</v>
      </c>
    </row>
    <row r="28" spans="1:10" ht="18.75" x14ac:dyDescent="0.45">
      <c r="B28" s="507"/>
      <c r="C28" s="1047">
        <v>100</v>
      </c>
      <c r="D28" s="1047">
        <v>92.518945151332872</v>
      </c>
      <c r="E28" s="1047">
        <v>7.4810548486671458</v>
      </c>
      <c r="F28" s="1047">
        <v>13.018531882078429</v>
      </c>
      <c r="G28" s="1047">
        <v>28.463373867364687</v>
      </c>
      <c r="H28" s="1047">
        <v>23.513800380509984</v>
      </c>
      <c r="I28" s="1047">
        <v>4.4029717808955784</v>
      </c>
      <c r="J28" s="1048">
        <v>51.037039401889736</v>
      </c>
    </row>
    <row r="29" spans="1:10" ht="18.75" x14ac:dyDescent="0.45">
      <c r="B29" s="405" t="s">
        <v>306</v>
      </c>
      <c r="C29" s="1014">
        <v>53960.162196611869</v>
      </c>
      <c r="D29" s="1014">
        <v>49753.956797653802</v>
      </c>
      <c r="E29" s="1014">
        <v>4206.2053989580645</v>
      </c>
      <c r="F29" s="1014">
        <v>625.1847637168878</v>
      </c>
      <c r="G29" s="1014">
        <v>18254.95961629978</v>
      </c>
      <c r="H29" s="1014">
        <v>14328.815960639242</v>
      </c>
      <c r="I29" s="1014">
        <v>3622.579664007068</v>
      </c>
      <c r="J29" s="1020">
        <v>30873.812417637128</v>
      </c>
    </row>
    <row r="30" spans="1:10" ht="18.75" x14ac:dyDescent="0.45">
      <c r="B30" s="507"/>
      <c r="C30" s="1047">
        <v>100</v>
      </c>
      <c r="D30" s="1047">
        <v>92.204980067272345</v>
      </c>
      <c r="E30" s="1047">
        <v>7.7950199327276497</v>
      </c>
      <c r="F30" s="1047">
        <v>1.1586043078205255</v>
      </c>
      <c r="G30" s="1047">
        <v>33.830438740686368</v>
      </c>
      <c r="H30" s="1047">
        <v>26.554434563095036</v>
      </c>
      <c r="I30" s="1047">
        <v>6.713433608312112</v>
      </c>
      <c r="J30" s="1048">
        <v>57.215937018765452</v>
      </c>
    </row>
    <row r="31" spans="1:10" ht="18.75" x14ac:dyDescent="0.45">
      <c r="B31" s="593">
        <v>1404</v>
      </c>
      <c r="C31" s="1029"/>
      <c r="D31" s="1029"/>
      <c r="E31" s="1029"/>
      <c r="F31" s="1029"/>
      <c r="G31" s="1029"/>
      <c r="H31" s="1029"/>
      <c r="I31" s="1029"/>
      <c r="J31" s="1030"/>
    </row>
    <row r="32" spans="1:10" ht="18.75" x14ac:dyDescent="0.45">
      <c r="B32" s="593" t="s">
        <v>310</v>
      </c>
      <c r="C32" s="1014">
        <v>60679.282269306066</v>
      </c>
      <c r="D32" s="1014">
        <f>+[1]جاری!BO29/1000</f>
        <v>54990.256807638318</v>
      </c>
      <c r="E32" s="1014">
        <v>5689.0254616677494</v>
      </c>
      <c r="F32" s="1014">
        <v>5656.526608893987</v>
      </c>
      <c r="G32" s="1014">
        <v>17063.419769097822</v>
      </c>
      <c r="H32" s="1014">
        <v>14122.774946666512</v>
      </c>
      <c r="I32" s="1014">
        <v>2621.8994093254173</v>
      </c>
      <c r="J32" s="1020">
        <v>32270.310429646506</v>
      </c>
    </row>
    <row r="33" spans="2:11" ht="18.75" x14ac:dyDescent="0.45">
      <c r="B33" s="593"/>
      <c r="C33" s="1047">
        <v>100</v>
      </c>
      <c r="D33" s="1047">
        <v>90.624435146713196</v>
      </c>
      <c r="E33" s="1047">
        <v>9.3755648532868019</v>
      </c>
      <c r="F33" s="1047">
        <v>9.3220064531898359</v>
      </c>
      <c r="G33" s="1047">
        <v>28.120668424137179</v>
      </c>
      <c r="H33" s="1047">
        <v>23.274459450569935</v>
      </c>
      <c r="I33" s="1047">
        <v>4.3209136813598663</v>
      </c>
      <c r="J33" s="1048">
        <v>53.181760269386182</v>
      </c>
    </row>
    <row r="34" spans="2:11" ht="18.75" x14ac:dyDescent="0.45">
      <c r="B34" s="396" t="s">
        <v>283</v>
      </c>
      <c r="C34" s="1049">
        <v>79029.346008158231</v>
      </c>
      <c r="D34" s="1049">
        <v>72983.34183285982</v>
      </c>
      <c r="E34" s="1049">
        <v>6046.0041752984262</v>
      </c>
      <c r="F34" s="1049">
        <v>15574.273723408656</v>
      </c>
      <c r="G34" s="1049">
        <v>20048.484844960869</v>
      </c>
      <c r="H34" s="1049">
        <v>16232.267117867897</v>
      </c>
      <c r="I34" s="1049">
        <v>3382.7078761678799</v>
      </c>
      <c r="J34" s="1050">
        <v>37360.583264490291</v>
      </c>
    </row>
    <row r="35" spans="2:11" ht="19.5" thickBot="1" x14ac:dyDescent="0.5">
      <c r="B35" s="408"/>
      <c r="C35" s="1008">
        <v>100</v>
      </c>
      <c r="D35" s="1008">
        <v>92.349672013388172</v>
      </c>
      <c r="E35" s="1008">
        <v>7.6503279866118268</v>
      </c>
      <c r="F35" s="1008">
        <v>19.706950025628352</v>
      </c>
      <c r="G35" s="1008">
        <v>25.368405355260375</v>
      </c>
      <c r="H35" s="1008">
        <v>20.539543774273717</v>
      </c>
      <c r="I35" s="1008">
        <v>4.280318700623793</v>
      </c>
      <c r="J35" s="1051">
        <v>47.274316632499449</v>
      </c>
    </row>
    <row r="36" spans="2:11" ht="17.25" x14ac:dyDescent="0.4">
      <c r="B36" s="961" t="s">
        <v>200</v>
      </c>
      <c r="C36" s="961"/>
      <c r="D36" s="961"/>
      <c r="E36" s="961"/>
      <c r="F36" s="961"/>
      <c r="G36" s="961"/>
      <c r="H36" s="972"/>
      <c r="I36" s="973"/>
      <c r="J36" s="973"/>
    </row>
    <row r="37" spans="2:11" ht="17.25" x14ac:dyDescent="0.4">
      <c r="B37" s="1069" t="s">
        <v>289</v>
      </c>
      <c r="C37" s="1069"/>
      <c r="D37" s="1069"/>
      <c r="E37" s="1069"/>
      <c r="F37" s="1069"/>
      <c r="G37" s="1069"/>
      <c r="H37" s="1069"/>
      <c r="I37" s="1069"/>
      <c r="J37" s="1069"/>
    </row>
    <row r="38" spans="2:11" ht="17.25" x14ac:dyDescent="0.4">
      <c r="B38" s="1069" t="s">
        <v>290</v>
      </c>
      <c r="C38" s="1069"/>
      <c r="D38" s="1069"/>
      <c r="E38" s="1069"/>
      <c r="F38" s="1069"/>
      <c r="G38" s="1069"/>
      <c r="H38" s="1069"/>
      <c r="I38" s="1069"/>
      <c r="J38" s="1069"/>
    </row>
    <row r="39" spans="2:11" ht="17.25" customHeight="1" x14ac:dyDescent="0.4">
      <c r="B39" s="961"/>
      <c r="C39" s="961"/>
      <c r="D39" s="961"/>
      <c r="E39" s="961"/>
      <c r="F39" s="513"/>
      <c r="G39" s="961"/>
      <c r="H39" s="508"/>
      <c r="I39" s="961"/>
      <c r="J39" s="961"/>
    </row>
    <row r="40" spans="2:11" ht="18.75" x14ac:dyDescent="0.45">
      <c r="B40" s="591"/>
      <c r="C40" s="591"/>
      <c r="D40" s="591"/>
      <c r="E40" s="591"/>
      <c r="F40" s="591"/>
      <c r="G40" s="591"/>
      <c r="H40" s="591"/>
      <c r="I40" s="591"/>
      <c r="J40" s="384" t="s">
        <v>279</v>
      </c>
    </row>
    <row r="41" spans="2:11" ht="18.75" x14ac:dyDescent="0.45">
      <c r="B41" s="591"/>
      <c r="C41" s="591"/>
      <c r="D41" s="591"/>
      <c r="E41" s="591"/>
      <c r="F41" s="591"/>
      <c r="G41" s="591"/>
      <c r="H41" s="591"/>
      <c r="I41" s="591"/>
      <c r="J41" s="384" t="s">
        <v>441</v>
      </c>
    </row>
    <row r="42" spans="2:11" s="591" customFormat="1" ht="18.75" x14ac:dyDescent="0.45">
      <c r="J42" s="384" t="s">
        <v>280</v>
      </c>
    </row>
    <row r="43" spans="2:11" s="591" customFormat="1" ht="21.75" x14ac:dyDescent="0.55000000000000004">
      <c r="B43" s="973"/>
      <c r="C43" s="973"/>
      <c r="D43" s="973"/>
      <c r="E43" s="973"/>
      <c r="F43" s="973"/>
      <c r="G43" s="973"/>
      <c r="H43" s="973"/>
      <c r="I43" s="973"/>
      <c r="J43" s="410">
        <v>2</v>
      </c>
    </row>
    <row r="44" spans="2:11" s="591" customFormat="1" ht="18.75" x14ac:dyDescent="0.45">
      <c r="B44" s="973"/>
      <c r="C44" s="973"/>
      <c r="D44" s="973"/>
      <c r="E44" s="973"/>
      <c r="F44" s="973"/>
      <c r="G44" s="973"/>
      <c r="H44" s="973"/>
      <c r="I44" s="973"/>
      <c r="J44" s="973"/>
    </row>
    <row r="45" spans="2:11" ht="18" x14ac:dyDescent="0.45">
      <c r="K45" s="598"/>
    </row>
  </sheetData>
  <mergeCells count="6">
    <mergeCell ref="B38:J38"/>
    <mergeCell ref="B3:B4"/>
    <mergeCell ref="C3:C4"/>
    <mergeCell ref="D3:D4"/>
    <mergeCell ref="E3:J3"/>
    <mergeCell ref="B37:J3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07067-A14A-4F28-BEBC-D15C445E2A90}">
  <dimension ref="B1:K47"/>
  <sheetViews>
    <sheetView rightToLeft="1" view="pageBreakPreview" zoomScale="85" zoomScaleNormal="85" zoomScaleSheetLayoutView="85" workbookViewId="0">
      <selection activeCell="B31" sqref="B31"/>
    </sheetView>
  </sheetViews>
  <sheetFormatPr defaultColWidth="9" defaultRowHeight="15" x14ac:dyDescent="0.25"/>
  <cols>
    <col min="1" max="1" width="2.75" style="347" customWidth="1"/>
    <col min="2" max="2" width="12.375" style="347" customWidth="1"/>
    <col min="3" max="3" width="11.625" style="347" customWidth="1"/>
    <col min="4" max="4" width="11.375" style="347" customWidth="1"/>
    <col min="5" max="6" width="9" style="347"/>
    <col min="7" max="7" width="13.625" style="347" customWidth="1"/>
    <col min="8" max="8" width="11" style="347" customWidth="1"/>
    <col min="9" max="9" width="9" style="347"/>
    <col min="10" max="10" width="14.375" style="347" customWidth="1"/>
    <col min="11" max="11" width="3.625" style="347" customWidth="1"/>
    <col min="12" max="16384" width="9" style="347"/>
  </cols>
  <sheetData>
    <row r="1" spans="2:10" ht="15.75" thickBot="1" x14ac:dyDescent="0.3"/>
    <row r="2" spans="2:10" ht="24.75" thickBot="1" x14ac:dyDescent="0.65">
      <c r="B2" s="878" t="s">
        <v>373</v>
      </c>
      <c r="C2" s="348"/>
      <c r="D2" s="348"/>
      <c r="E2" s="348"/>
      <c r="F2" s="348"/>
      <c r="G2" s="348"/>
      <c r="H2" s="348"/>
      <c r="I2" s="348"/>
      <c r="J2" s="403" t="s">
        <v>11</v>
      </c>
    </row>
    <row r="3" spans="2:10" ht="45" customHeight="1" thickBot="1" x14ac:dyDescent="0.3">
      <c r="B3" s="1078"/>
      <c r="C3" s="1072" t="s">
        <v>285</v>
      </c>
      <c r="D3" s="1072" t="s">
        <v>4</v>
      </c>
      <c r="E3" s="1074" t="s">
        <v>10</v>
      </c>
      <c r="F3" s="1075"/>
      <c r="G3" s="1075"/>
      <c r="H3" s="1075"/>
      <c r="I3" s="1075"/>
      <c r="J3" s="1076"/>
    </row>
    <row r="4" spans="2:10" ht="20.25" thickBot="1" x14ac:dyDescent="0.3">
      <c r="B4" s="1079"/>
      <c r="C4" s="1073"/>
      <c r="D4" s="1073"/>
      <c r="E4" s="871" t="s">
        <v>5</v>
      </c>
      <c r="F4" s="871" t="s">
        <v>6</v>
      </c>
      <c r="G4" s="871" t="s">
        <v>291</v>
      </c>
      <c r="H4" s="880" t="s">
        <v>7</v>
      </c>
      <c r="I4" s="880" t="s">
        <v>8</v>
      </c>
      <c r="J4" s="875" t="s">
        <v>9</v>
      </c>
    </row>
    <row r="5" spans="2:10" ht="18.75" x14ac:dyDescent="0.45">
      <c r="B5" s="502"/>
      <c r="C5" s="352"/>
      <c r="D5" s="352"/>
      <c r="E5" s="352"/>
      <c r="F5" s="352"/>
      <c r="G5" s="510" t="s">
        <v>12</v>
      </c>
      <c r="H5" s="352"/>
      <c r="I5" s="352"/>
      <c r="J5" s="353"/>
    </row>
    <row r="6" spans="2:10" ht="18.75" x14ac:dyDescent="0.45">
      <c r="B6" s="504">
        <v>1400</v>
      </c>
      <c r="C6" s="1004">
        <v>69238.300760168306</v>
      </c>
      <c r="D6" s="1004">
        <v>64698.030418383853</v>
      </c>
      <c r="E6" s="1004">
        <v>4540.2703417844505</v>
      </c>
      <c r="F6" s="1004">
        <v>7544.0138929278719</v>
      </c>
      <c r="G6" s="1004">
        <v>23286.234368928046</v>
      </c>
      <c r="H6" s="1004">
        <v>18811.027289452482</v>
      </c>
      <c r="I6" s="1004">
        <v>3679.0097815559375</v>
      </c>
      <c r="J6" s="1015">
        <v>33867.782156527937</v>
      </c>
    </row>
    <row r="7" spans="2:10" ht="18.75" x14ac:dyDescent="0.45">
      <c r="B7" s="507"/>
      <c r="C7" s="466">
        <v>3.9923767176949525</v>
      </c>
      <c r="D7" s="466">
        <v>3.36123302894093</v>
      </c>
      <c r="E7" s="466">
        <v>13.903352525336061</v>
      </c>
      <c r="F7" s="466">
        <v>-4.288765307291925</v>
      </c>
      <c r="G7" s="466">
        <v>2.736262807668794</v>
      </c>
      <c r="H7" s="466">
        <v>4.4669312894912423</v>
      </c>
      <c r="I7" s="466">
        <v>-5.3610205317939403</v>
      </c>
      <c r="J7" s="1016">
        <v>5.6848708642251751</v>
      </c>
    </row>
    <row r="8" spans="2:10" ht="18.75" x14ac:dyDescent="0.45">
      <c r="B8" s="593">
        <v>1401</v>
      </c>
      <c r="C8" s="982">
        <v>72413.81115210893</v>
      </c>
      <c r="D8" s="982">
        <v>67435.617999464637</v>
      </c>
      <c r="E8" s="982">
        <v>4978.1931526442986</v>
      </c>
      <c r="F8" s="982">
        <v>7821.4652248909879</v>
      </c>
      <c r="G8" s="982">
        <v>25352.29151909627</v>
      </c>
      <c r="H8" s="982">
        <v>20846.957455983716</v>
      </c>
      <c r="I8" s="982">
        <v>3691.7569989485983</v>
      </c>
      <c r="J8" s="233">
        <v>34261.861255477372</v>
      </c>
    </row>
    <row r="9" spans="2:10" ht="18.75" x14ac:dyDescent="0.45">
      <c r="B9" s="409"/>
      <c r="C9" s="420">
        <v>4.5863494006592731</v>
      </c>
      <c r="D9" s="401">
        <v>4.231330634607545</v>
      </c>
      <c r="E9" s="420">
        <v>9.6453025457451815</v>
      </c>
      <c r="F9" s="401">
        <v>3.6777680410055069</v>
      </c>
      <c r="G9" s="401">
        <v>8.8724399034867787</v>
      </c>
      <c r="H9" s="401">
        <v>10.823067423185336</v>
      </c>
      <c r="I9" s="401">
        <v>0.34648500954159545</v>
      </c>
      <c r="J9" s="421">
        <v>1.1635810609862176</v>
      </c>
    </row>
    <row r="10" spans="2:10" ht="18.75" x14ac:dyDescent="0.45">
      <c r="B10" s="407">
        <v>1402</v>
      </c>
      <c r="C10" s="1017">
        <v>76065.796216615694</v>
      </c>
      <c r="D10" s="486">
        <v>70152.682555674139</v>
      </c>
      <c r="E10" s="1017">
        <v>5913.1136609415589</v>
      </c>
      <c r="F10" s="486">
        <v>7882.959326008996</v>
      </c>
      <c r="G10" s="486">
        <v>26637.050689885578</v>
      </c>
      <c r="H10" s="486">
        <v>21940.446125620736</v>
      </c>
      <c r="I10" s="486">
        <v>3852.0546192150664</v>
      </c>
      <c r="J10" s="212">
        <v>35632.672539779567</v>
      </c>
    </row>
    <row r="11" spans="2:10" ht="18.75" x14ac:dyDescent="0.45">
      <c r="B11" s="509"/>
      <c r="C11" s="420">
        <v>5.0432162130447296</v>
      </c>
      <c r="D11" s="420">
        <v>4.0291238322025578</v>
      </c>
      <c r="E11" s="420">
        <v>18.780318071842032</v>
      </c>
      <c r="F11" s="420">
        <v>0.78622226590370303</v>
      </c>
      <c r="G11" s="420">
        <v>5.0676254247927943</v>
      </c>
      <c r="H11" s="420">
        <v>5.2453153988816439</v>
      </c>
      <c r="I11" s="420">
        <v>4.3420414808482946</v>
      </c>
      <c r="J11" s="213">
        <v>4.0009831167098469</v>
      </c>
    </row>
    <row r="12" spans="2:10" ht="18.75" x14ac:dyDescent="0.45">
      <c r="B12" s="405">
        <v>1403</v>
      </c>
      <c r="C12" s="459">
        <v>78443.754770566753</v>
      </c>
      <c r="D12" s="459">
        <v>72256.065890115176</v>
      </c>
      <c r="E12" s="459">
        <v>6187.688880451562</v>
      </c>
      <c r="F12" s="459">
        <v>8165.6716237268183</v>
      </c>
      <c r="G12" s="459">
        <v>27275.986006588901</v>
      </c>
      <c r="H12" s="459">
        <v>22426.769770150102</v>
      </c>
      <c r="I12" s="459">
        <v>3981.2184003073312</v>
      </c>
      <c r="J12" s="359">
        <v>36814.408259799449</v>
      </c>
    </row>
    <row r="13" spans="2:10" ht="19.5" thickBot="1" x14ac:dyDescent="0.5">
      <c r="B13" s="725"/>
      <c r="C13" s="733">
        <v>3.1261863705195765</v>
      </c>
      <c r="D13" s="733">
        <v>2.9982935189566859</v>
      </c>
      <c r="E13" s="733">
        <v>4.6434963921576582</v>
      </c>
      <c r="F13" s="733">
        <v>3.5863726555716653</v>
      </c>
      <c r="G13" s="733">
        <v>2.3986714000057532</v>
      </c>
      <c r="H13" s="733">
        <v>2.2165622419202862</v>
      </c>
      <c r="I13" s="733">
        <v>3.3531139576256521</v>
      </c>
      <c r="J13" s="735">
        <v>3.3164386384451348</v>
      </c>
    </row>
    <row r="14" spans="2:10" ht="18.75" x14ac:dyDescent="0.45">
      <c r="B14" s="501"/>
      <c r="C14" s="352"/>
      <c r="D14" s="1080" t="s">
        <v>40</v>
      </c>
      <c r="E14" s="1081"/>
      <c r="F14" s="1081"/>
      <c r="G14" s="1081"/>
      <c r="H14" s="1081"/>
      <c r="I14" s="352"/>
      <c r="J14" s="353"/>
    </row>
    <row r="15" spans="2:10" ht="18.75" x14ac:dyDescent="0.45">
      <c r="B15" s="593">
        <v>1402</v>
      </c>
      <c r="C15" s="360"/>
      <c r="D15" s="360"/>
      <c r="E15" s="360"/>
      <c r="F15" s="360"/>
      <c r="G15" s="360"/>
      <c r="H15" s="360"/>
      <c r="I15" s="360"/>
      <c r="J15" s="364"/>
    </row>
    <row r="16" spans="2:10" ht="18.75" x14ac:dyDescent="0.45">
      <c r="B16" s="407" t="s">
        <v>310</v>
      </c>
      <c r="C16" s="486">
        <v>18475.560742651298</v>
      </c>
      <c r="D16" s="486">
        <v>16919.996500699679</v>
      </c>
      <c r="E16" s="486">
        <v>1555.5642419516189</v>
      </c>
      <c r="F16" s="486">
        <v>1702.3829915220576</v>
      </c>
      <c r="G16" s="486">
        <v>6428.0755807512614</v>
      </c>
      <c r="H16" s="486">
        <v>5373.5327059840956</v>
      </c>
      <c r="I16" s="486">
        <v>844.60250549567968</v>
      </c>
      <c r="J16" s="212">
        <v>8789.5379284263581</v>
      </c>
    </row>
    <row r="17" spans="2:11" ht="18.75" x14ac:dyDescent="0.45">
      <c r="B17" s="514"/>
      <c r="C17" s="360">
        <v>6.2385560997947067</v>
      </c>
      <c r="D17" s="360">
        <v>5.1571248992120502</v>
      </c>
      <c r="E17" s="360">
        <v>19.619074764480459</v>
      </c>
      <c r="F17" s="360">
        <v>1.7327285622722712</v>
      </c>
      <c r="G17" s="360">
        <v>4.9863757266306976</v>
      </c>
      <c r="H17" s="360">
        <v>5.7454689193476014</v>
      </c>
      <c r="I17" s="360">
        <v>0.44428290701823414</v>
      </c>
      <c r="J17" s="364">
        <v>5.9740725283275538</v>
      </c>
    </row>
    <row r="18" spans="2:11" ht="18.75" x14ac:dyDescent="0.45">
      <c r="B18" s="407" t="s">
        <v>283</v>
      </c>
      <c r="C18" s="486">
        <v>20740.579813309385</v>
      </c>
      <c r="D18" s="486">
        <v>19253.634869713387</v>
      </c>
      <c r="E18" s="486">
        <v>1486.9449435959989</v>
      </c>
      <c r="F18" s="486">
        <v>3838.0211359265845</v>
      </c>
      <c r="G18" s="486">
        <v>6561.674551381665</v>
      </c>
      <c r="H18" s="486">
        <v>5345.0216698052736</v>
      </c>
      <c r="I18" s="486">
        <v>986.99648822088579</v>
      </c>
      <c r="J18" s="212">
        <v>8853.9391824051363</v>
      </c>
    </row>
    <row r="19" spans="2:11" ht="18.75" x14ac:dyDescent="0.45">
      <c r="B19" s="509"/>
      <c r="C19" s="360">
        <v>4.3966988364649637</v>
      </c>
      <c r="D19" s="360">
        <v>3.2293057431651846</v>
      </c>
      <c r="E19" s="360">
        <v>22.306052144279363</v>
      </c>
      <c r="F19" s="360">
        <v>0.60097238446219592</v>
      </c>
      <c r="G19" s="360">
        <v>3.9612534492956541</v>
      </c>
      <c r="H19" s="360">
        <v>4.506703091409463</v>
      </c>
      <c r="I19" s="360">
        <v>0.95103433034186935</v>
      </c>
      <c r="J19" s="364">
        <v>3.8636522335898178</v>
      </c>
    </row>
    <row r="20" spans="2:11" ht="18.75" x14ac:dyDescent="0.45">
      <c r="B20" s="402" t="s">
        <v>305</v>
      </c>
      <c r="C20" s="1017">
        <v>19006.372138975374</v>
      </c>
      <c r="D20" s="1017">
        <v>17545.9896866735</v>
      </c>
      <c r="E20" s="1017">
        <v>1460.3824523018734</v>
      </c>
      <c r="F20" s="1017">
        <v>2161.2791875283324</v>
      </c>
      <c r="G20" s="1017">
        <v>6663.0911117889345</v>
      </c>
      <c r="H20" s="1017">
        <v>5588.936634163827</v>
      </c>
      <c r="I20" s="1017">
        <v>870.96115121962134</v>
      </c>
      <c r="J20" s="1018">
        <v>8721.6193873562333</v>
      </c>
    </row>
    <row r="21" spans="2:11" ht="18.75" x14ac:dyDescent="0.45">
      <c r="B21" s="409"/>
      <c r="C21" s="401">
        <v>3.893723968123993</v>
      </c>
      <c r="D21" s="401">
        <v>2.8010852749179094</v>
      </c>
      <c r="E21" s="401">
        <v>19.103172597740283</v>
      </c>
      <c r="F21" s="401">
        <v>0.4244802466707398</v>
      </c>
      <c r="G21" s="401">
        <v>4.200928827918645</v>
      </c>
      <c r="H21" s="401">
        <v>4.7544337875019806</v>
      </c>
      <c r="I21" s="401">
        <v>0.96709216589626124</v>
      </c>
      <c r="J21" s="421">
        <v>2.35086570783632</v>
      </c>
    </row>
    <row r="22" spans="2:11" ht="18.75" x14ac:dyDescent="0.45">
      <c r="B22" s="407" t="s">
        <v>306</v>
      </c>
      <c r="C22" s="486">
        <v>17843.283521679648</v>
      </c>
      <c r="D22" s="486">
        <v>16433.06149858758</v>
      </c>
      <c r="E22" s="486">
        <v>1410.222023092068</v>
      </c>
      <c r="F22" s="486">
        <v>181.27601103202082</v>
      </c>
      <c r="G22" s="486">
        <v>6984.2094459637192</v>
      </c>
      <c r="H22" s="486">
        <v>5632.9551156675407</v>
      </c>
      <c r="I22" s="486">
        <v>1149.4944742788803</v>
      </c>
      <c r="J22" s="212">
        <v>9267.5760415918412</v>
      </c>
    </row>
    <row r="23" spans="2:11" ht="18.75" x14ac:dyDescent="0.45">
      <c r="B23" s="409"/>
      <c r="C23" s="401">
        <v>5.8192531618991552</v>
      </c>
      <c r="D23" s="401">
        <v>5.1636262713423946</v>
      </c>
      <c r="E23" s="401">
        <v>14.109016966501216</v>
      </c>
      <c r="F23" s="401">
        <v>0.24095887953967576</v>
      </c>
      <c r="G23" s="401">
        <v>7.0639105574669827</v>
      </c>
      <c r="H23" s="401">
        <v>5.9705550298492653</v>
      </c>
      <c r="I23" s="401">
        <v>13.746774794688577</v>
      </c>
      <c r="J23" s="421">
        <v>3.873985184100448</v>
      </c>
    </row>
    <row r="24" spans="2:11" ht="18.75" x14ac:dyDescent="0.45">
      <c r="B24" s="520">
        <v>1403</v>
      </c>
      <c r="C24" s="319"/>
      <c r="D24" s="319"/>
      <c r="E24" s="319"/>
      <c r="F24" s="319"/>
      <c r="G24" s="319"/>
      <c r="H24" s="319"/>
      <c r="I24" s="319"/>
      <c r="J24" s="1019"/>
    </row>
    <row r="25" spans="2:11" ht="18.75" x14ac:dyDescent="0.45">
      <c r="B25" s="407" t="s">
        <v>310</v>
      </c>
      <c r="C25" s="486">
        <v>19009.748187897145</v>
      </c>
      <c r="D25" s="486">
        <v>17336.774308655753</v>
      </c>
      <c r="E25" s="486">
        <v>1672.9738792413916</v>
      </c>
      <c r="F25" s="486">
        <v>1753.4544812677193</v>
      </c>
      <c r="G25" s="486">
        <v>6601.3194066312362</v>
      </c>
      <c r="H25" s="486">
        <v>5507.9848728292227</v>
      </c>
      <c r="I25" s="486">
        <v>877.83729892535757</v>
      </c>
      <c r="J25" s="212">
        <v>8982.0004207567963</v>
      </c>
    </row>
    <row r="26" spans="2:11" ht="18.75" x14ac:dyDescent="0.45">
      <c r="B26" s="483"/>
      <c r="C26" s="401">
        <v>2.8913192551317906</v>
      </c>
      <c r="D26" s="401">
        <v>2.4632263247739985</v>
      </c>
      <c r="E26" s="401">
        <v>7.5477202498862965</v>
      </c>
      <c r="F26" s="401">
        <v>3</v>
      </c>
      <c r="G26" s="401">
        <v>2.6951118371842</v>
      </c>
      <c r="H26" s="401">
        <v>2.5021187029418854</v>
      </c>
      <c r="I26" s="401">
        <v>3.9349626852187782</v>
      </c>
      <c r="J26" s="421">
        <v>2.1896770216781363</v>
      </c>
    </row>
    <row r="27" spans="2:11" ht="18.75" x14ac:dyDescent="0.45">
      <c r="B27" s="252" t="s">
        <v>283</v>
      </c>
      <c r="C27" s="196">
        <v>21274.118322960789</v>
      </c>
      <c r="D27" s="196">
        <v>19696.237832121584</v>
      </c>
      <c r="E27" s="196">
        <v>1577.8804908392065</v>
      </c>
      <c r="F27" s="196">
        <v>3976.1898968199412</v>
      </c>
      <c r="G27" s="196">
        <v>6621.6215563529904</v>
      </c>
      <c r="H27" s="196">
        <v>5373.5684805802366</v>
      </c>
      <c r="I27" s="196">
        <v>1016.8646507000755</v>
      </c>
      <c r="J27" s="333">
        <v>9098.4263789486504</v>
      </c>
    </row>
    <row r="28" spans="2:11" ht="18.75" x14ac:dyDescent="0.45">
      <c r="B28" s="509"/>
      <c r="C28" s="466">
        <v>2.5724377739383613</v>
      </c>
      <c r="D28" s="466">
        <v>2.2988020984257247</v>
      </c>
      <c r="E28" s="466">
        <v>6.1155961177211253</v>
      </c>
      <c r="F28" s="466">
        <v>3.5999999999999801</v>
      </c>
      <c r="G28" s="466">
        <v>0.91359308514779514</v>
      </c>
      <c r="H28" s="466">
        <v>0.53408222713538578</v>
      </c>
      <c r="I28" s="466">
        <v>3.0261670467570383</v>
      </c>
      <c r="J28" s="1016">
        <v>2.7613381061998723</v>
      </c>
    </row>
    <row r="29" spans="2:11" ht="18.75" x14ac:dyDescent="0.45">
      <c r="B29" s="252" t="s">
        <v>305</v>
      </c>
      <c r="C29" s="196">
        <v>19747.370347831886</v>
      </c>
      <c r="D29" s="196">
        <v>18285.594296740521</v>
      </c>
      <c r="E29" s="196">
        <v>1461.7760510913647</v>
      </c>
      <c r="F29" s="196">
        <v>2249.6755062982411</v>
      </c>
      <c r="G29" s="196">
        <v>6928.2454701179267</v>
      </c>
      <c r="H29" s="196">
        <v>5820.2450285842924</v>
      </c>
      <c r="I29" s="196">
        <v>897.96027314200364</v>
      </c>
      <c r="J29" s="333">
        <v>9107.673320324353</v>
      </c>
    </row>
    <row r="30" spans="2:11" ht="18.75" x14ac:dyDescent="0.45">
      <c r="B30" s="509"/>
      <c r="C30" s="466">
        <v>3.8986830492337106</v>
      </c>
      <c r="D30" s="466">
        <v>4.2152344967395265</v>
      </c>
      <c r="E30" s="466">
        <v>9.5426974440499635E-2</v>
      </c>
      <c r="F30" s="466">
        <v>4.0900000000000176</v>
      </c>
      <c r="G30" s="466">
        <v>3.9794496860452284</v>
      </c>
      <c r="H30" s="466">
        <v>4.1386834305211693</v>
      </c>
      <c r="I30" s="466">
        <v>3.09992264116201</v>
      </c>
      <c r="J30" s="1016">
        <v>4.426401976768048</v>
      </c>
    </row>
    <row r="31" spans="2:11" ht="18.75" x14ac:dyDescent="0.45">
      <c r="B31" s="405" t="s">
        <v>3</v>
      </c>
      <c r="C31" s="459">
        <v>18412.517911876919</v>
      </c>
      <c r="D31" s="459">
        <v>16937.459452597319</v>
      </c>
      <c r="E31" s="459">
        <v>1475.0584592796001</v>
      </c>
      <c r="F31" s="459">
        <v>186.35173934091739</v>
      </c>
      <c r="G31" s="459">
        <v>7124.7995734867491</v>
      </c>
      <c r="H31" s="459">
        <v>5724.9713881563493</v>
      </c>
      <c r="I31" s="459">
        <v>1188.5561775398942</v>
      </c>
      <c r="J31" s="359">
        <v>9626.3081397696551</v>
      </c>
      <c r="K31" s="497"/>
    </row>
    <row r="32" spans="2:11" ht="18.75" x14ac:dyDescent="0.45">
      <c r="B32" s="507"/>
      <c r="C32" s="466">
        <v>3.190188563140012</v>
      </c>
      <c r="D32" s="466">
        <v>3.0694095196631253</v>
      </c>
      <c r="E32" s="466">
        <v>4.597604854118714</v>
      </c>
      <c r="F32" s="466">
        <v>2.7999999999999829</v>
      </c>
      <c r="G32" s="466">
        <v>2.0129712404927744</v>
      </c>
      <c r="H32" s="466">
        <v>1.6335346296808808</v>
      </c>
      <c r="I32" s="466">
        <v>3.3981636393266399</v>
      </c>
      <c r="J32" s="1016">
        <v>3.8708298326106387</v>
      </c>
      <c r="K32" s="521"/>
    </row>
    <row r="33" spans="2:11" ht="18.75" x14ac:dyDescent="0.45">
      <c r="B33" s="593">
        <v>1404</v>
      </c>
      <c r="C33" s="360"/>
      <c r="D33" s="360"/>
      <c r="E33" s="360"/>
      <c r="F33" s="360"/>
      <c r="G33" s="360"/>
      <c r="H33" s="360"/>
      <c r="I33" s="360"/>
      <c r="J33" s="364"/>
      <c r="K33" s="522"/>
    </row>
    <row r="34" spans="2:11" ht="18.75" x14ac:dyDescent="0.45">
      <c r="B34" s="593" t="s">
        <v>0</v>
      </c>
      <c r="C34" s="196">
        <v>18636.703312426576</v>
      </c>
      <c r="D34" s="196">
        <v>16962.116803260153</v>
      </c>
      <c r="E34" s="196">
        <v>1674.5865091664218</v>
      </c>
      <c r="F34" s="196">
        <v>1709.6181192360264</v>
      </c>
      <c r="G34" s="196">
        <v>6170.1416744027001</v>
      </c>
      <c r="H34" s="196">
        <v>5200.954220368455</v>
      </c>
      <c r="I34" s="196">
        <v>752.84683512309914</v>
      </c>
      <c r="J34" s="333">
        <v>9082.357009621428</v>
      </c>
    </row>
    <row r="35" spans="2:11" ht="18.75" x14ac:dyDescent="0.45">
      <c r="B35" s="593"/>
      <c r="C35" s="466">
        <v>-1.962387254072496</v>
      </c>
      <c r="D35" s="466">
        <v>-2.16105659983441</v>
      </c>
      <c r="E35" s="466">
        <v>9.6393012768473341E-2</v>
      </c>
      <c r="F35" s="466">
        <v>-2.4999999999999858</v>
      </c>
      <c r="G35" s="466">
        <v>-6.5316901920456161</v>
      </c>
      <c r="H35" s="466">
        <v>-5.5742827830799513</v>
      </c>
      <c r="I35" s="466">
        <v>-14.238454432873937</v>
      </c>
      <c r="J35" s="1016">
        <v>1.1173077729178686</v>
      </c>
    </row>
    <row r="36" spans="2:11" ht="18.75" x14ac:dyDescent="0.45">
      <c r="B36" s="396" t="s">
        <v>2</v>
      </c>
      <c r="C36" s="460">
        <v>21387.360118966451</v>
      </c>
      <c r="D36" s="460">
        <v>19775.724916319155</v>
      </c>
      <c r="E36" s="460">
        <v>1611.6352026473003</v>
      </c>
      <c r="F36" s="460">
        <v>3852.9280100185233</v>
      </c>
      <c r="G36" s="460">
        <v>6598.1283686601828</v>
      </c>
      <c r="H36" s="460">
        <v>5471.6897251128066</v>
      </c>
      <c r="I36" s="460">
        <v>897.19541828028298</v>
      </c>
      <c r="J36" s="461">
        <v>9324.6685376404494</v>
      </c>
    </row>
    <row r="37" spans="2:11" ht="19.5" thickBot="1" x14ac:dyDescent="0.5">
      <c r="B37" s="408"/>
      <c r="C37" s="75">
        <v>0.5322984214271429</v>
      </c>
      <c r="D37" s="75">
        <v>0.40356480702085662</v>
      </c>
      <c r="E37" s="75">
        <v>2.139243878358684</v>
      </c>
      <c r="F37" s="75">
        <v>-3.0999999999999943</v>
      </c>
      <c r="G37" s="75">
        <v>-0.35479508293958872</v>
      </c>
      <c r="H37" s="75">
        <v>1.8259978427217334</v>
      </c>
      <c r="I37" s="75">
        <v>-11.768452402923486</v>
      </c>
      <c r="J37" s="837">
        <v>2.486607565625448</v>
      </c>
    </row>
    <row r="38" spans="2:11" ht="17.25" x14ac:dyDescent="0.4">
      <c r="B38" s="1069" t="s">
        <v>200</v>
      </c>
      <c r="C38" s="1069"/>
      <c r="D38" s="1069"/>
      <c r="E38" s="1069"/>
      <c r="F38" s="1069"/>
      <c r="G38" s="1069"/>
      <c r="H38" s="1069"/>
      <c r="I38" s="1069"/>
      <c r="J38" s="1069"/>
    </row>
    <row r="39" spans="2:11" ht="17.25" x14ac:dyDescent="0.4">
      <c r="B39" s="1069" t="s">
        <v>289</v>
      </c>
      <c r="C39" s="1069"/>
      <c r="D39" s="1069"/>
      <c r="E39" s="1069"/>
      <c r="F39" s="1069"/>
      <c r="G39" s="1069"/>
      <c r="H39" s="1069"/>
      <c r="I39" s="1069"/>
      <c r="J39" s="1069"/>
    </row>
    <row r="40" spans="2:11" ht="17.25" x14ac:dyDescent="0.4">
      <c r="B40" s="1069" t="s">
        <v>290</v>
      </c>
      <c r="C40" s="1069"/>
      <c r="D40" s="1069"/>
      <c r="E40" s="1069"/>
      <c r="F40" s="1069"/>
      <c r="G40" s="1069"/>
      <c r="H40" s="1069"/>
      <c r="I40" s="1069"/>
      <c r="J40" s="1069"/>
    </row>
    <row r="41" spans="2:11" ht="17.25" customHeight="1" x14ac:dyDescent="0.4">
      <c r="B41" s="868"/>
      <c r="C41" s="508"/>
      <c r="D41" s="508"/>
      <c r="E41" s="508"/>
      <c r="F41" s="508"/>
      <c r="G41" s="508"/>
      <c r="H41" s="508"/>
      <c r="I41" s="508"/>
      <c r="J41" s="508"/>
    </row>
    <row r="42" spans="2:11" ht="18.95" customHeight="1" x14ac:dyDescent="0.45">
      <c r="B42" s="868"/>
      <c r="C42" s="868"/>
      <c r="D42" s="868"/>
      <c r="E42" s="868"/>
      <c r="F42" s="868"/>
      <c r="G42" s="868"/>
      <c r="H42" s="868"/>
      <c r="I42" s="868"/>
      <c r="J42" s="384" t="s">
        <v>279</v>
      </c>
    </row>
    <row r="43" spans="2:11" ht="18.75" x14ac:dyDescent="0.45">
      <c r="B43" s="868"/>
      <c r="C43" s="868"/>
      <c r="D43" s="868"/>
      <c r="E43" s="868"/>
      <c r="F43" s="868"/>
      <c r="G43" s="868"/>
      <c r="H43" s="508"/>
      <c r="I43" s="868"/>
      <c r="J43" s="384" t="s">
        <v>441</v>
      </c>
    </row>
    <row r="44" spans="2:11" ht="18.75" x14ac:dyDescent="0.45">
      <c r="B44" s="868"/>
      <c r="C44" s="868"/>
      <c r="D44" s="868"/>
      <c r="E44" s="868"/>
      <c r="F44" s="868"/>
      <c r="G44" s="513"/>
      <c r="H44" s="868"/>
      <c r="I44" s="868"/>
      <c r="J44" s="384" t="s">
        <v>280</v>
      </c>
    </row>
    <row r="45" spans="2:11" ht="21.75" x14ac:dyDescent="0.55000000000000004">
      <c r="B45" s="868"/>
      <c r="C45" s="868"/>
      <c r="D45" s="868"/>
      <c r="E45" s="868"/>
      <c r="F45" s="868"/>
      <c r="G45" s="868"/>
      <c r="H45" s="868"/>
      <c r="I45" s="868"/>
      <c r="J45" s="881">
        <v>3</v>
      </c>
    </row>
    <row r="46" spans="2:11" ht="17.25" x14ac:dyDescent="0.4">
      <c r="B46" s="1077"/>
      <c r="C46" s="1077"/>
      <c r="D46" s="1077"/>
      <c r="E46" s="1077"/>
      <c r="F46" s="1077"/>
      <c r="G46" s="1077"/>
      <c r="H46" s="1077"/>
      <c r="I46" s="1077"/>
      <c r="J46" s="1077"/>
    </row>
    <row r="47" spans="2:11" ht="18" x14ac:dyDescent="0.4">
      <c r="B47" s="350"/>
      <c r="C47" s="350"/>
      <c r="D47" s="350"/>
      <c r="E47" s="350"/>
      <c r="F47" s="350"/>
      <c r="G47" s="350"/>
      <c r="H47" s="350"/>
      <c r="I47" s="350"/>
      <c r="J47" s="350"/>
      <c r="K47" s="511"/>
    </row>
  </sheetData>
  <mergeCells count="9">
    <mergeCell ref="B39:J39"/>
    <mergeCell ref="B40:J40"/>
    <mergeCell ref="B46:J46"/>
    <mergeCell ref="B3:B4"/>
    <mergeCell ref="C3:C4"/>
    <mergeCell ref="D3:D4"/>
    <mergeCell ref="E3:J3"/>
    <mergeCell ref="D14:H14"/>
    <mergeCell ref="B38:J3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555EC-F3D5-4095-9EA0-AF146ABD5792}">
  <dimension ref="A1:R43"/>
  <sheetViews>
    <sheetView rightToLeft="1" view="pageBreakPreview" topLeftCell="A10" zoomScale="90" zoomScaleNormal="100" zoomScaleSheetLayoutView="90" zoomScalePageLayoutView="85" workbookViewId="0">
      <selection activeCell="B28" sqref="B28"/>
    </sheetView>
  </sheetViews>
  <sheetFormatPr defaultColWidth="9" defaultRowHeight="15" x14ac:dyDescent="0.25"/>
  <cols>
    <col min="1" max="1" width="4.625" style="347" customWidth="1"/>
    <col min="2" max="2" width="12.875" style="347" customWidth="1"/>
    <col min="3" max="3" width="13.125" style="347" customWidth="1"/>
    <col min="4" max="4" width="10.875" style="347" bestFit="1" customWidth="1"/>
    <col min="5" max="5" width="9.625" style="347" bestFit="1" customWidth="1"/>
    <col min="6" max="6" width="2.375" style="347" customWidth="1"/>
    <col min="7" max="7" width="10.375" style="347" bestFit="1" customWidth="1"/>
    <col min="8" max="8" width="9" style="347"/>
    <col min="9" max="9" width="2.375" style="347" customWidth="1"/>
    <col min="10" max="11" width="9" style="347"/>
    <col min="12" max="12" width="14.875" style="347" customWidth="1"/>
    <col min="13" max="13" width="9.625" style="347" bestFit="1" customWidth="1"/>
    <col min="14" max="14" width="10.375" style="347" customWidth="1"/>
    <col min="15" max="15" width="9.625" style="347" customWidth="1"/>
    <col min="16" max="16" width="14.625" style="347" customWidth="1"/>
    <col min="17" max="17" width="4.375" style="347" customWidth="1"/>
    <col min="18" max="18" width="11.625" style="347" bestFit="1" customWidth="1"/>
    <col min="19" max="16384" width="9" style="347"/>
  </cols>
  <sheetData>
    <row r="1" spans="1:18" ht="15.75" thickBot="1" x14ac:dyDescent="0.3">
      <c r="G1" s="446"/>
      <c r="J1" s="446"/>
    </row>
    <row r="2" spans="1:18" ht="24.75" thickBot="1" x14ac:dyDescent="0.65">
      <c r="B2" s="879" t="s">
        <v>292</v>
      </c>
      <c r="C2" s="348"/>
      <c r="D2" s="348"/>
      <c r="E2" s="348"/>
      <c r="F2" s="348"/>
      <c r="G2" s="348"/>
      <c r="H2" s="348"/>
      <c r="I2" s="348"/>
      <c r="J2" s="348"/>
      <c r="K2" s="348"/>
      <c r="L2" s="348"/>
      <c r="M2" s="348"/>
      <c r="N2" s="348"/>
      <c r="O2" s="348"/>
      <c r="P2" s="403" t="s">
        <v>11</v>
      </c>
    </row>
    <row r="3" spans="1:18" ht="20.25" thickBot="1" x14ac:dyDescent="0.3">
      <c r="B3" s="1070" t="s">
        <v>287</v>
      </c>
      <c r="C3" s="1072" t="s">
        <v>13</v>
      </c>
      <c r="D3" s="1090" t="s">
        <v>16</v>
      </c>
      <c r="E3" s="1091"/>
      <c r="F3" s="1094"/>
      <c r="G3" s="1074" t="s">
        <v>22</v>
      </c>
      <c r="H3" s="1074"/>
      <c r="I3" s="1074"/>
      <c r="J3" s="1074"/>
      <c r="K3" s="1074"/>
      <c r="L3" s="1074"/>
      <c r="M3" s="1074"/>
      <c r="N3" s="1074" t="s">
        <v>19</v>
      </c>
      <c r="O3" s="1074" t="s">
        <v>20</v>
      </c>
      <c r="P3" s="1085" t="s">
        <v>21</v>
      </c>
    </row>
    <row r="4" spans="1:18" ht="20.25" thickBot="1" x14ac:dyDescent="0.3">
      <c r="B4" s="1088"/>
      <c r="C4" s="1089"/>
      <c r="D4" s="1092"/>
      <c r="E4" s="1093"/>
      <c r="F4" s="1095"/>
      <c r="G4" s="1074" t="s">
        <v>14</v>
      </c>
      <c r="H4" s="1074"/>
      <c r="I4" s="1074"/>
      <c r="J4" s="1074" t="s">
        <v>15</v>
      </c>
      <c r="K4" s="1074"/>
      <c r="L4" s="1074" t="s">
        <v>286</v>
      </c>
      <c r="M4" s="1074" t="s">
        <v>18</v>
      </c>
      <c r="N4" s="1083"/>
      <c r="O4" s="1083"/>
      <c r="P4" s="1086"/>
    </row>
    <row r="5" spans="1:18" s="540" customFormat="1" ht="18" customHeight="1" thickBot="1" x14ac:dyDescent="0.3">
      <c r="B5" s="1071"/>
      <c r="C5" s="1073"/>
      <c r="D5" s="571" t="s">
        <v>14</v>
      </c>
      <c r="E5" s="571" t="s">
        <v>15</v>
      </c>
      <c r="F5" s="1096"/>
      <c r="G5" s="571" t="s">
        <v>17</v>
      </c>
      <c r="H5" s="571" t="s">
        <v>8</v>
      </c>
      <c r="I5" s="1084"/>
      <c r="J5" s="571" t="s">
        <v>17</v>
      </c>
      <c r="K5" s="571" t="s">
        <v>8</v>
      </c>
      <c r="L5" s="1084"/>
      <c r="M5" s="1084"/>
      <c r="N5" s="1084"/>
      <c r="O5" s="1084"/>
      <c r="P5" s="1087"/>
    </row>
    <row r="6" spans="1:18" s="540" customFormat="1" ht="18.75" x14ac:dyDescent="0.45">
      <c r="B6" s="544">
        <v>1400</v>
      </c>
      <c r="C6" s="96">
        <v>70939.153209926691</v>
      </c>
      <c r="D6" s="96">
        <v>29444.124389677821</v>
      </c>
      <c r="E6" s="96">
        <v>9985.5345755273029</v>
      </c>
      <c r="F6" s="542"/>
      <c r="G6" s="96">
        <v>9243.8745510489262</v>
      </c>
      <c r="H6" s="96">
        <v>8109.4315065173896</v>
      </c>
      <c r="I6" s="542"/>
      <c r="J6" s="984">
        <v>458.84577233094581</v>
      </c>
      <c r="K6" s="96">
        <v>2069.7969949745861</v>
      </c>
      <c r="L6" s="984">
        <v>428.20733557179682</v>
      </c>
      <c r="M6" s="96">
        <v>20310.156160443643</v>
      </c>
      <c r="N6" s="96">
        <v>969.05446729377661</v>
      </c>
      <c r="O6" s="96">
        <v>44894.752663816842</v>
      </c>
      <c r="P6" s="211">
        <v>30385.045907870546</v>
      </c>
    </row>
    <row r="7" spans="1:18" s="540" customFormat="1" ht="18.75" x14ac:dyDescent="0.45">
      <c r="B7" s="545"/>
      <c r="C7" s="416">
        <v>100</v>
      </c>
      <c r="D7" s="416">
        <v>41.506168395533699</v>
      </c>
      <c r="E7" s="416">
        <v>14.076196463718151</v>
      </c>
      <c r="F7" s="546"/>
      <c r="G7" s="416">
        <v>13.030708900195059</v>
      </c>
      <c r="H7" s="416">
        <v>11.431531304750079</v>
      </c>
      <c r="I7" s="546"/>
      <c r="J7" s="416">
        <v>0.64681597054465312</v>
      </c>
      <c r="K7" s="416">
        <v>2.9177075018777554</v>
      </c>
      <c r="L7" s="416">
        <v>0.60362622923426257</v>
      </c>
      <c r="M7" s="416">
        <v>28.630389906601806</v>
      </c>
      <c r="N7" s="416">
        <v>1.3660361358220643</v>
      </c>
      <c r="O7" s="546"/>
      <c r="P7" s="211"/>
    </row>
    <row r="8" spans="1:18" s="540" customFormat="1" ht="18.75" x14ac:dyDescent="0.45">
      <c r="B8" s="366">
        <v>1401</v>
      </c>
      <c r="C8" s="916">
        <v>111838.25663364303</v>
      </c>
      <c r="D8" s="916">
        <v>47294.362097121753</v>
      </c>
      <c r="E8" s="916">
        <v>14180.746384035099</v>
      </c>
      <c r="F8" s="547"/>
      <c r="G8" s="916">
        <v>14495.032150583194</v>
      </c>
      <c r="H8" s="916">
        <v>10644.060036722216</v>
      </c>
      <c r="I8" s="547"/>
      <c r="J8" s="985">
        <v>588.07896268681395</v>
      </c>
      <c r="K8" s="916">
        <v>3407.8196471654528</v>
      </c>
      <c r="L8" s="985">
        <v>665.49696551304442</v>
      </c>
      <c r="M8" s="916">
        <v>29800.48776267072</v>
      </c>
      <c r="N8" s="916">
        <v>2477.0901266957371</v>
      </c>
      <c r="O8" s="916">
        <v>76208.838134620848</v>
      </c>
      <c r="P8" s="211">
        <v>47793.307076862729</v>
      </c>
      <c r="Q8" s="688"/>
    </row>
    <row r="9" spans="1:18" s="540" customFormat="1" ht="18.75" x14ac:dyDescent="0.45">
      <c r="B9" s="399"/>
      <c r="C9" s="418">
        <v>100</v>
      </c>
      <c r="D9" s="418">
        <v>42.288178947609531</v>
      </c>
      <c r="E9" s="418">
        <v>12.679691914805222</v>
      </c>
      <c r="F9" s="548"/>
      <c r="G9" s="418">
        <v>12.960710035087242</v>
      </c>
      <c r="H9" s="418">
        <v>9.5173694200096151</v>
      </c>
      <c r="I9" s="548"/>
      <c r="J9" s="418">
        <v>0.52582987287903482</v>
      </c>
      <c r="K9" s="418">
        <v>3.0470965390033777</v>
      </c>
      <c r="L9" s="418">
        <v>0.59505305746410442</v>
      </c>
      <c r="M9" s="418">
        <v>26.646058924443373</v>
      </c>
      <c r="N9" s="418">
        <v>2.2148862126938615</v>
      </c>
      <c r="O9" s="548"/>
      <c r="P9" s="211"/>
      <c r="Q9" s="688"/>
    </row>
    <row r="10" spans="1:18" s="540" customFormat="1" ht="18.75" x14ac:dyDescent="0.45">
      <c r="B10" s="441">
        <v>1402</v>
      </c>
      <c r="C10" s="209">
        <v>161734.58898056083</v>
      </c>
      <c r="D10" s="209">
        <v>70345.799005057765</v>
      </c>
      <c r="E10" s="209">
        <v>20298.901785837792</v>
      </c>
      <c r="F10" s="539"/>
      <c r="G10" s="209">
        <v>21937.744141709787</v>
      </c>
      <c r="H10" s="209">
        <v>14814.803594954057</v>
      </c>
      <c r="I10" s="539"/>
      <c r="J10" s="209">
        <v>1211.4728735349743</v>
      </c>
      <c r="K10" s="209">
        <v>5613.4902745034487</v>
      </c>
      <c r="L10" s="987">
        <v>770.48536534047946</v>
      </c>
      <c r="M10" s="209">
        <v>44347.99625004275</v>
      </c>
      <c r="N10" s="209">
        <v>-2507.2985322627351</v>
      </c>
      <c r="O10" s="209">
        <v>111654.34914244417</v>
      </c>
      <c r="P10" s="211">
        <v>67972.030311082795</v>
      </c>
      <c r="Q10" s="688"/>
      <c r="R10" s="541"/>
    </row>
    <row r="11" spans="1:18" s="540" customFormat="1" ht="18.75" x14ac:dyDescent="0.45">
      <c r="B11" s="400"/>
      <c r="C11" s="600">
        <v>100</v>
      </c>
      <c r="D11" s="600">
        <v>43.494591632166419</v>
      </c>
      <c r="E11" s="600">
        <v>12.550748676448888</v>
      </c>
      <c r="F11" s="567"/>
      <c r="G11" s="600">
        <v>13.564039875444653</v>
      </c>
      <c r="H11" s="600">
        <v>9.1599475958322518</v>
      </c>
      <c r="I11" s="567"/>
      <c r="J11" s="600">
        <v>0.74904995967225241</v>
      </c>
      <c r="K11" s="600">
        <v>3.4708038088118212</v>
      </c>
      <c r="L11" s="600">
        <v>0.47638873675505827</v>
      </c>
      <c r="M11" s="600">
        <v>27.42022997651604</v>
      </c>
      <c r="N11" s="600">
        <v>-1.5502549875488241</v>
      </c>
      <c r="O11" s="567"/>
      <c r="P11" s="570"/>
    </row>
    <row r="12" spans="1:18" s="540" customFormat="1" ht="18.75" x14ac:dyDescent="0.45">
      <c r="A12" s="689"/>
      <c r="B12" s="549">
        <v>1403</v>
      </c>
      <c r="C12" s="190">
        <v>215225.03846421314</v>
      </c>
      <c r="D12" s="190">
        <v>97861.678729172112</v>
      </c>
      <c r="E12" s="190">
        <v>28160.486818530135</v>
      </c>
      <c r="F12" s="543"/>
      <c r="G12" s="190">
        <v>30473.999490496386</v>
      </c>
      <c r="H12" s="190">
        <v>19971.293287993885</v>
      </c>
      <c r="I12" s="543"/>
      <c r="J12" s="190">
        <v>1458.0567500890404</v>
      </c>
      <c r="K12" s="190">
        <v>7534.3439815363845</v>
      </c>
      <c r="L12" s="190">
        <v>1061.9789741032487</v>
      </c>
      <c r="M12" s="190">
        <v>60499.672484218951</v>
      </c>
      <c r="N12" s="190">
        <v>-10673.411014974221</v>
      </c>
      <c r="O12" s="190">
        <v>149445.76653596055</v>
      </c>
      <c r="P12" s="191">
        <v>84223.640314553704</v>
      </c>
    </row>
    <row r="13" spans="1:18" s="540" customFormat="1" ht="19.5" thickBot="1" x14ac:dyDescent="0.5">
      <c r="B13" s="726"/>
      <c r="C13" s="736">
        <v>100</v>
      </c>
      <c r="D13" s="736">
        <v>45.469467413032525</v>
      </c>
      <c r="E13" s="736">
        <v>13.084205731580139</v>
      </c>
      <c r="F13" s="727"/>
      <c r="G13" s="736">
        <v>14.159133020930319</v>
      </c>
      <c r="H13" s="736">
        <v>9.2792611075846736</v>
      </c>
      <c r="I13" s="727"/>
      <c r="J13" s="736">
        <v>0.67745684261149797</v>
      </c>
      <c r="K13" s="736">
        <v>3.5006819073186799</v>
      </c>
      <c r="L13" s="736">
        <v>0.49342724326186188</v>
      </c>
      <c r="M13" s="736">
        <v>28.109960121707001</v>
      </c>
      <c r="N13" s="736">
        <v>-4.9591864827330294</v>
      </c>
      <c r="O13" s="727"/>
      <c r="P13" s="1010"/>
    </row>
    <row r="14" spans="1:18" s="540" customFormat="1" ht="18.75" x14ac:dyDescent="0.45">
      <c r="B14" s="366">
        <v>1402</v>
      </c>
      <c r="C14" s="1011"/>
      <c r="D14" s="1011"/>
      <c r="E14" s="1011"/>
      <c r="F14" s="547"/>
      <c r="G14" s="554"/>
      <c r="H14" s="554"/>
      <c r="I14" s="547"/>
      <c r="J14" s="554"/>
      <c r="K14" s="554"/>
      <c r="L14" s="554"/>
      <c r="M14" s="1011"/>
      <c r="N14" s="1011"/>
      <c r="O14" s="554"/>
      <c r="P14" s="557"/>
    </row>
    <row r="15" spans="1:18" s="540" customFormat="1" ht="18.75" x14ac:dyDescent="0.45">
      <c r="B15" s="441" t="s">
        <v>310</v>
      </c>
      <c r="C15" s="1011">
        <v>35058.990602826729</v>
      </c>
      <c r="D15" s="1011">
        <v>15441.124980078097</v>
      </c>
      <c r="E15" s="1011">
        <v>3975.2450112201082</v>
      </c>
      <c r="F15" s="547"/>
      <c r="G15" s="554" t="s">
        <v>246</v>
      </c>
      <c r="H15" s="554" t="s">
        <v>246</v>
      </c>
      <c r="I15" s="547"/>
      <c r="J15" s="554" t="s">
        <v>246</v>
      </c>
      <c r="K15" s="554" t="s">
        <v>246</v>
      </c>
      <c r="L15" s="554" t="s">
        <v>246</v>
      </c>
      <c r="M15" s="1011">
        <v>6864.6287790470815</v>
      </c>
      <c r="N15" s="1011">
        <v>81.951497861489656</v>
      </c>
      <c r="O15" s="554" t="s">
        <v>246</v>
      </c>
      <c r="P15" s="557" t="s">
        <v>246</v>
      </c>
    </row>
    <row r="16" spans="1:18" s="540" customFormat="1" ht="18.75" x14ac:dyDescent="0.45">
      <c r="B16" s="400"/>
      <c r="C16" s="417">
        <v>100</v>
      </c>
      <c r="D16" s="417">
        <v>44.043267403235262</v>
      </c>
      <c r="E16" s="417">
        <v>11.338732070910201</v>
      </c>
      <c r="F16" s="539"/>
      <c r="G16" s="558"/>
      <c r="H16" s="558"/>
      <c r="I16" s="539"/>
      <c r="J16" s="558"/>
      <c r="K16" s="558"/>
      <c r="L16" s="558"/>
      <c r="M16" s="417">
        <v>19.580223677328583</v>
      </c>
      <c r="N16" s="417">
        <v>0.23375315846909206</v>
      </c>
      <c r="O16" s="558"/>
      <c r="P16" s="557"/>
    </row>
    <row r="17" spans="2:16" s="540" customFormat="1" ht="18.75" x14ac:dyDescent="0.45">
      <c r="B17" s="419" t="s">
        <v>283</v>
      </c>
      <c r="C17" s="1011">
        <v>43079.800051909813</v>
      </c>
      <c r="D17" s="1011">
        <v>16804.540617047307</v>
      </c>
      <c r="E17" s="1011">
        <v>4671.3425668357022</v>
      </c>
      <c r="F17" s="1011"/>
      <c r="G17" s="554" t="s">
        <v>246</v>
      </c>
      <c r="H17" s="554" t="s">
        <v>246</v>
      </c>
      <c r="I17" s="554"/>
      <c r="J17" s="554" t="s">
        <v>246</v>
      </c>
      <c r="K17" s="554" t="s">
        <v>246</v>
      </c>
      <c r="L17" s="554" t="s">
        <v>246</v>
      </c>
      <c r="M17" s="1011">
        <v>10693.947620998133</v>
      </c>
      <c r="N17" s="1011">
        <v>-1360.0988269607517</v>
      </c>
      <c r="O17" s="554" t="s">
        <v>246</v>
      </c>
      <c r="P17" s="555" t="s">
        <v>246</v>
      </c>
    </row>
    <row r="18" spans="2:16" s="540" customFormat="1" ht="18.75" x14ac:dyDescent="0.45">
      <c r="B18" s="400"/>
      <c r="C18" s="417">
        <v>100</v>
      </c>
      <c r="D18" s="417">
        <v>39.007935498303986</v>
      </c>
      <c r="E18" s="417">
        <v>10.843463900034077</v>
      </c>
      <c r="F18" s="417"/>
      <c r="G18" s="417"/>
      <c r="H18" s="417"/>
      <c r="I18" s="417"/>
      <c r="J18" s="417"/>
      <c r="K18" s="417"/>
      <c r="L18" s="417"/>
      <c r="M18" s="417">
        <v>24.823577658466984</v>
      </c>
      <c r="N18" s="417">
        <v>-3.1571614197881028</v>
      </c>
      <c r="O18" s="558"/>
      <c r="P18" s="557"/>
    </row>
    <row r="19" spans="2:16" s="540" customFormat="1" ht="18.75" x14ac:dyDescent="0.45">
      <c r="B19" s="419" t="s">
        <v>305</v>
      </c>
      <c r="C19" s="1011">
        <v>42216.688003158248</v>
      </c>
      <c r="D19" s="1011">
        <v>17998.416142770493</v>
      </c>
      <c r="E19" s="1011">
        <v>5056.274718538737</v>
      </c>
      <c r="F19" s="1011"/>
      <c r="G19" s="554" t="s">
        <v>246</v>
      </c>
      <c r="H19" s="554" t="s">
        <v>246</v>
      </c>
      <c r="I19" s="554"/>
      <c r="J19" s="554" t="s">
        <v>246</v>
      </c>
      <c r="K19" s="554" t="s">
        <v>246</v>
      </c>
      <c r="L19" s="554" t="s">
        <v>246</v>
      </c>
      <c r="M19" s="1011">
        <v>11195.02446897743</v>
      </c>
      <c r="N19" s="1011">
        <v>-931.74717455857058</v>
      </c>
      <c r="O19" s="554" t="s">
        <v>246</v>
      </c>
      <c r="P19" s="555" t="s">
        <v>246</v>
      </c>
    </row>
    <row r="20" spans="2:16" s="540" customFormat="1" ht="18.75" x14ac:dyDescent="0.45">
      <c r="B20" s="400"/>
      <c r="C20" s="417">
        <v>100</v>
      </c>
      <c r="D20" s="417">
        <v>42.633415822254989</v>
      </c>
      <c r="E20" s="417">
        <v>11.976957354306133</v>
      </c>
      <c r="F20" s="417"/>
      <c r="G20" s="417"/>
      <c r="H20" s="417"/>
      <c r="I20" s="417"/>
      <c r="J20" s="417"/>
      <c r="K20" s="417"/>
      <c r="L20" s="417"/>
      <c r="M20" s="417">
        <v>26.518007448002379</v>
      </c>
      <c r="N20" s="417">
        <v>-2.2070589111321719</v>
      </c>
      <c r="O20" s="558"/>
      <c r="P20" s="557"/>
    </row>
    <row r="21" spans="2:16" s="540" customFormat="1" ht="18.75" x14ac:dyDescent="0.45">
      <c r="B21" s="419" t="s">
        <v>306</v>
      </c>
      <c r="C21" s="1011">
        <v>41379.11032266602</v>
      </c>
      <c r="D21" s="1011">
        <v>20101.717265161875</v>
      </c>
      <c r="E21" s="1011">
        <v>6596.039489243245</v>
      </c>
      <c r="F21" s="1011"/>
      <c r="G21" s="554" t="s">
        <v>246</v>
      </c>
      <c r="H21" s="554" t="s">
        <v>246</v>
      </c>
      <c r="I21" s="554"/>
      <c r="J21" s="554" t="s">
        <v>246</v>
      </c>
      <c r="K21" s="554" t="s">
        <v>246</v>
      </c>
      <c r="L21" s="554" t="s">
        <v>246</v>
      </c>
      <c r="M21" s="1011">
        <v>15594.3953810201</v>
      </c>
      <c r="N21" s="1011">
        <v>-297.40402860490047</v>
      </c>
      <c r="O21" s="554" t="s">
        <v>246</v>
      </c>
      <c r="P21" s="555" t="s">
        <v>246</v>
      </c>
    </row>
    <row r="22" spans="2:16" s="540" customFormat="1" ht="18.75" x14ac:dyDescent="0.45">
      <c r="B22" s="400"/>
      <c r="C22" s="417">
        <v>100</v>
      </c>
      <c r="D22" s="417">
        <v>48.579384883852519</v>
      </c>
      <c r="E22" s="417">
        <v>15.94050581998658</v>
      </c>
      <c r="F22" s="417"/>
      <c r="G22" s="417"/>
      <c r="H22" s="417"/>
      <c r="I22" s="417"/>
      <c r="J22" s="417"/>
      <c r="K22" s="417"/>
      <c r="L22" s="417"/>
      <c r="M22" s="417">
        <v>37.686637676397886</v>
      </c>
      <c r="N22" s="417">
        <v>-0.71872987670784461</v>
      </c>
      <c r="O22" s="558"/>
      <c r="P22" s="557"/>
    </row>
    <row r="23" spans="2:16" s="540" customFormat="1" ht="18.75" x14ac:dyDescent="0.45">
      <c r="B23" s="440">
        <v>1403</v>
      </c>
      <c r="C23" s="417"/>
      <c r="D23" s="417"/>
      <c r="E23" s="417"/>
      <c r="F23" s="417"/>
      <c r="G23" s="417"/>
      <c r="H23" s="417"/>
      <c r="I23" s="417"/>
      <c r="J23" s="417"/>
      <c r="K23" s="417"/>
      <c r="L23" s="417"/>
      <c r="M23" s="417"/>
      <c r="N23" s="417"/>
      <c r="O23" s="558"/>
      <c r="P23" s="557"/>
    </row>
    <row r="24" spans="2:16" s="540" customFormat="1" ht="18.75" x14ac:dyDescent="0.45">
      <c r="B24" s="419" t="s">
        <v>310</v>
      </c>
      <c r="C24" s="1011">
        <v>46436.065395409452</v>
      </c>
      <c r="D24" s="1012">
        <v>21051.115823490236</v>
      </c>
      <c r="E24" s="1012">
        <v>5216.4781402597328</v>
      </c>
      <c r="F24" s="1011"/>
      <c r="G24" s="554" t="s">
        <v>246</v>
      </c>
      <c r="H24" s="554" t="s">
        <v>246</v>
      </c>
      <c r="I24" s="554"/>
      <c r="J24" s="554" t="s">
        <v>246</v>
      </c>
      <c r="K24" s="554" t="s">
        <v>246</v>
      </c>
      <c r="L24" s="554" t="s">
        <v>246</v>
      </c>
      <c r="M24" s="1012">
        <v>8772.1769577959949</v>
      </c>
      <c r="N24" s="1012">
        <v>342.02310432329961</v>
      </c>
      <c r="O24" s="554" t="s">
        <v>246</v>
      </c>
      <c r="P24" s="555" t="s">
        <v>246</v>
      </c>
    </row>
    <row r="25" spans="2:16" s="540" customFormat="1" ht="18.75" x14ac:dyDescent="0.45">
      <c r="B25" s="399"/>
      <c r="C25" s="418">
        <v>100</v>
      </c>
      <c r="D25" s="360">
        <v>45.333547629923217</v>
      </c>
      <c r="E25" s="360">
        <v>11.23367816769295</v>
      </c>
      <c r="F25" s="417"/>
      <c r="G25" s="417"/>
      <c r="H25" s="417"/>
      <c r="I25" s="417"/>
      <c r="J25" s="417"/>
      <c r="K25" s="417"/>
      <c r="L25" s="417"/>
      <c r="M25" s="360">
        <v>18.890870454031166</v>
      </c>
      <c r="N25" s="360">
        <v>0.73654626293361869</v>
      </c>
      <c r="O25" s="558"/>
      <c r="P25" s="557"/>
    </row>
    <row r="26" spans="2:16" s="540" customFormat="1" ht="18.75" x14ac:dyDescent="0.45">
      <c r="B26" s="624" t="s">
        <v>283</v>
      </c>
      <c r="C26" s="1013">
        <v>56266.273508352606</v>
      </c>
      <c r="D26" s="1014">
        <v>23049.825786724057</v>
      </c>
      <c r="E26" s="1014">
        <v>6577.4068474196783</v>
      </c>
      <c r="F26" s="1013"/>
      <c r="G26" s="551" t="s">
        <v>246</v>
      </c>
      <c r="H26" s="551" t="s">
        <v>246</v>
      </c>
      <c r="I26" s="551"/>
      <c r="J26" s="551" t="s">
        <v>246</v>
      </c>
      <c r="K26" s="551" t="s">
        <v>246</v>
      </c>
      <c r="L26" s="551" t="s">
        <v>246</v>
      </c>
      <c r="M26" s="1014">
        <v>13946.201301313111</v>
      </c>
      <c r="N26" s="1014">
        <v>-2433.7480738094782</v>
      </c>
      <c r="O26" s="551" t="s">
        <v>246</v>
      </c>
      <c r="P26" s="583" t="s">
        <v>246</v>
      </c>
    </row>
    <row r="27" spans="2:16" s="540" customFormat="1" ht="18.75" x14ac:dyDescent="0.45">
      <c r="B27" s="436"/>
      <c r="C27" s="414">
        <v>100.00000000000001</v>
      </c>
      <c r="D27" s="365">
        <v>40.965616433265943</v>
      </c>
      <c r="E27" s="365">
        <v>11.689785794048145</v>
      </c>
      <c r="F27" s="414"/>
      <c r="G27" s="414"/>
      <c r="H27" s="414"/>
      <c r="I27" s="414"/>
      <c r="J27" s="414"/>
      <c r="K27" s="414"/>
      <c r="L27" s="414"/>
      <c r="M27" s="365">
        <v>24.786075977188766</v>
      </c>
      <c r="N27" s="365">
        <v>-4.3254118711952616</v>
      </c>
      <c r="O27" s="552"/>
      <c r="P27" s="553"/>
    </row>
    <row r="28" spans="2:16" s="540" customFormat="1" ht="18.75" x14ac:dyDescent="0.45">
      <c r="B28" s="624" t="s">
        <v>305</v>
      </c>
      <c r="C28" s="1013">
        <v>55813.712754838285</v>
      </c>
      <c r="D28" s="1014">
        <v>25403.41703610036</v>
      </c>
      <c r="E28" s="1014">
        <v>7285.7028278494481</v>
      </c>
      <c r="F28" s="1013"/>
      <c r="G28" s="551" t="s">
        <v>246</v>
      </c>
      <c r="H28" s="551" t="s">
        <v>246</v>
      </c>
      <c r="I28" s="551"/>
      <c r="J28" s="551" t="s">
        <v>246</v>
      </c>
      <c r="K28" s="551" t="s">
        <v>246</v>
      </c>
      <c r="L28" s="551" t="s">
        <v>246</v>
      </c>
      <c r="M28" s="1014">
        <v>15160.066010486678</v>
      </c>
      <c r="N28" s="1014">
        <v>-2368.6450867966096</v>
      </c>
      <c r="O28" s="551" t="s">
        <v>246</v>
      </c>
      <c r="P28" s="583" t="s">
        <v>246</v>
      </c>
    </row>
    <row r="29" spans="2:16" s="540" customFormat="1" ht="18.75" x14ac:dyDescent="0.45">
      <c r="B29" s="436"/>
      <c r="C29" s="414">
        <v>100</v>
      </c>
      <c r="D29" s="365">
        <v>45.514651834191469</v>
      </c>
      <c r="E29" s="365">
        <v>13.053607201964676</v>
      </c>
      <c r="F29" s="414"/>
      <c r="G29" s="414"/>
      <c r="H29" s="414"/>
      <c r="I29" s="414"/>
      <c r="J29" s="414"/>
      <c r="K29" s="414"/>
      <c r="L29" s="414"/>
      <c r="M29" s="365">
        <v>27.161902088609054</v>
      </c>
      <c r="N29" s="365">
        <v>-4.2438407514670855</v>
      </c>
      <c r="O29" s="552"/>
      <c r="P29" s="553"/>
    </row>
    <row r="30" spans="2:16" s="540" customFormat="1" ht="18.75" x14ac:dyDescent="0.45">
      <c r="B30" s="728" t="s">
        <v>306</v>
      </c>
      <c r="C30" s="1013">
        <v>56708.986805612803</v>
      </c>
      <c r="D30" s="1014">
        <v>28357.320082857459</v>
      </c>
      <c r="E30" s="1014">
        <v>9080.8990030012756</v>
      </c>
      <c r="F30" s="1013"/>
      <c r="G30" s="551" t="s">
        <v>246</v>
      </c>
      <c r="H30" s="551" t="s">
        <v>246</v>
      </c>
      <c r="I30" s="551"/>
      <c r="J30" s="551" t="s">
        <v>246</v>
      </c>
      <c r="K30" s="551" t="s">
        <v>246</v>
      </c>
      <c r="L30" s="551" t="s">
        <v>246</v>
      </c>
      <c r="M30" s="1014">
        <v>22621.228214623156</v>
      </c>
      <c r="N30" s="1014">
        <v>-6213.0409586914329</v>
      </c>
      <c r="O30" s="551" t="s">
        <v>246</v>
      </c>
      <c r="P30" s="583" t="s">
        <v>246</v>
      </c>
    </row>
    <row r="31" spans="2:16" s="540" customFormat="1" ht="18.75" x14ac:dyDescent="0.45">
      <c r="B31" s="545"/>
      <c r="C31" s="416">
        <v>100</v>
      </c>
      <c r="D31" s="466">
        <v>50.004984536332401</v>
      </c>
      <c r="E31" s="466">
        <v>16.013156846072395</v>
      </c>
      <c r="F31" s="416"/>
      <c r="G31" s="416"/>
      <c r="H31" s="416"/>
      <c r="I31" s="416"/>
      <c r="J31" s="416"/>
      <c r="K31" s="416"/>
      <c r="L31" s="416"/>
      <c r="M31" s="466">
        <v>39.890023590377758</v>
      </c>
      <c r="N31" s="466">
        <v>-10.956007695902784</v>
      </c>
      <c r="O31" s="831"/>
      <c r="P31" s="832"/>
    </row>
    <row r="32" spans="2:16" s="540" customFormat="1" ht="18.75" x14ac:dyDescent="0.45">
      <c r="B32" s="366">
        <v>1404</v>
      </c>
      <c r="C32" s="417"/>
      <c r="D32" s="360"/>
      <c r="E32" s="360"/>
      <c r="F32" s="417"/>
      <c r="G32" s="417"/>
      <c r="H32" s="417"/>
      <c r="I32" s="417"/>
      <c r="J32" s="417"/>
      <c r="K32" s="417"/>
      <c r="L32" s="417"/>
      <c r="M32" s="360"/>
      <c r="N32" s="360"/>
      <c r="O32" s="554"/>
      <c r="P32" s="555"/>
    </row>
    <row r="33" spans="2:16" s="540" customFormat="1" ht="18.75" x14ac:dyDescent="0.45">
      <c r="B33" s="366" t="s">
        <v>310</v>
      </c>
      <c r="C33" s="1013">
        <v>62406.667935605539</v>
      </c>
      <c r="D33" s="1013">
        <v>29953.68132884552</v>
      </c>
      <c r="E33" s="1013">
        <v>7152.2124643523794</v>
      </c>
      <c r="F33" s="1013"/>
      <c r="G33" s="554" t="s">
        <v>246</v>
      </c>
      <c r="H33" s="554" t="s">
        <v>246</v>
      </c>
      <c r="I33" s="554"/>
      <c r="J33" s="554" t="s">
        <v>246</v>
      </c>
      <c r="K33" s="554" t="s">
        <v>246</v>
      </c>
      <c r="L33" s="554" t="s">
        <v>246</v>
      </c>
      <c r="M33" s="1013">
        <v>11051.540134267976</v>
      </c>
      <c r="N33" s="1013">
        <v>-1387.4757325494456</v>
      </c>
      <c r="O33" s="554" t="s">
        <v>246</v>
      </c>
      <c r="P33" s="555" t="s">
        <v>246</v>
      </c>
    </row>
    <row r="34" spans="2:16" s="540" customFormat="1" ht="18.75" x14ac:dyDescent="0.45">
      <c r="B34" s="366"/>
      <c r="C34" s="416">
        <v>100</v>
      </c>
      <c r="D34" s="416">
        <v>47.997565516161337</v>
      </c>
      <c r="E34" s="416">
        <v>11.460654287346996</v>
      </c>
      <c r="F34" s="417"/>
      <c r="G34" s="554" t="s">
        <v>246</v>
      </c>
      <c r="H34" s="554" t="s">
        <v>246</v>
      </c>
      <c r="I34" s="417"/>
      <c r="J34" s="554" t="s">
        <v>246</v>
      </c>
      <c r="K34" s="554" t="s">
        <v>246</v>
      </c>
      <c r="L34" s="554" t="s">
        <v>246</v>
      </c>
      <c r="M34" s="416">
        <v>17.708909159629439</v>
      </c>
      <c r="N34" s="416">
        <v>-2.2232812269052977</v>
      </c>
      <c r="O34" s="554" t="s">
        <v>246</v>
      </c>
      <c r="P34" s="555" t="s">
        <v>246</v>
      </c>
    </row>
    <row r="35" spans="2:16" s="540" customFormat="1" ht="18.75" x14ac:dyDescent="0.45">
      <c r="B35" s="635" t="s">
        <v>283</v>
      </c>
      <c r="C35" s="460">
        <v>80851.907460972448</v>
      </c>
      <c r="D35" s="460">
        <v>32919.038318327832</v>
      </c>
      <c r="E35" s="460">
        <v>8884.1834026725082</v>
      </c>
      <c r="F35" s="460"/>
      <c r="G35" s="559" t="s">
        <v>246</v>
      </c>
      <c r="H35" s="559" t="s">
        <v>246</v>
      </c>
      <c r="I35" s="559"/>
      <c r="J35" s="559" t="s">
        <v>246</v>
      </c>
      <c r="K35" s="559" t="s">
        <v>246</v>
      </c>
      <c r="L35" s="559" t="s">
        <v>246</v>
      </c>
      <c r="M35" s="460">
        <v>18350.327022985697</v>
      </c>
      <c r="N35" s="460">
        <v>-2517.535603041496</v>
      </c>
      <c r="O35" s="559" t="s">
        <v>246</v>
      </c>
      <c r="P35" s="966" t="s">
        <v>246</v>
      </c>
    </row>
    <row r="36" spans="2:16" s="540" customFormat="1" ht="19.5" thickBot="1" x14ac:dyDescent="0.5">
      <c r="B36" s="357"/>
      <c r="C36" s="1008">
        <v>100</v>
      </c>
      <c r="D36" s="1008">
        <v>40.715227818487755</v>
      </c>
      <c r="E36" s="1008">
        <v>10.988217448006333</v>
      </c>
      <c r="F36" s="1009"/>
      <c r="G36" s="559" t="s">
        <v>246</v>
      </c>
      <c r="H36" s="559" t="s">
        <v>246</v>
      </c>
      <c r="I36" s="1009"/>
      <c r="J36" s="559" t="s">
        <v>246</v>
      </c>
      <c r="K36" s="559" t="s">
        <v>246</v>
      </c>
      <c r="L36" s="559" t="s">
        <v>246</v>
      </c>
      <c r="M36" s="1008">
        <v>22.696220286260381</v>
      </c>
      <c r="N36" s="1008">
        <v>-3.1137615451518212</v>
      </c>
      <c r="O36" s="559" t="s">
        <v>246</v>
      </c>
      <c r="P36" s="809" t="s">
        <v>246</v>
      </c>
    </row>
    <row r="37" spans="2:16" ht="17.25" x14ac:dyDescent="0.4">
      <c r="B37" s="1082" t="s">
        <v>200</v>
      </c>
      <c r="C37" s="1082"/>
      <c r="D37" s="1082"/>
      <c r="E37" s="1082"/>
      <c r="F37" s="1082"/>
      <c r="G37" s="1082"/>
      <c r="H37" s="1082"/>
      <c r="I37" s="1082"/>
      <c r="J37" s="1082"/>
      <c r="K37" s="1082"/>
      <c r="L37" s="1082"/>
      <c r="M37" s="1082"/>
      <c r="N37" s="1082"/>
      <c r="O37" s="1082"/>
      <c r="P37" s="1082"/>
    </row>
    <row r="38" spans="2:16" ht="17.25" x14ac:dyDescent="0.4">
      <c r="B38" s="1069" t="s">
        <v>289</v>
      </c>
      <c r="C38" s="1069"/>
      <c r="D38" s="1069"/>
      <c r="E38" s="1069"/>
      <c r="F38" s="1069"/>
      <c r="G38" s="1069"/>
      <c r="H38" s="1069"/>
      <c r="I38" s="1069"/>
      <c r="J38" s="1069"/>
      <c r="K38" s="1069"/>
      <c r="L38" s="1069"/>
      <c r="M38" s="1069"/>
      <c r="N38" s="1069"/>
      <c r="O38" s="1069"/>
      <c r="P38" s="1069"/>
    </row>
    <row r="39" spans="2:16" ht="17.25" x14ac:dyDescent="0.4">
      <c r="B39" s="868"/>
      <c r="C39" s="868"/>
      <c r="D39" s="868"/>
      <c r="E39" s="868"/>
      <c r="F39" s="868"/>
      <c r="G39" s="868"/>
      <c r="H39" s="868"/>
      <c r="I39" s="868"/>
      <c r="J39" s="868"/>
      <c r="K39" s="868"/>
      <c r="L39" s="868"/>
      <c r="M39" s="868"/>
      <c r="N39" s="868"/>
      <c r="O39" s="868"/>
      <c r="P39" s="868"/>
    </row>
    <row r="40" spans="2:16" ht="18.75" x14ac:dyDescent="0.45">
      <c r="B40" s="868"/>
      <c r="C40" s="868"/>
      <c r="D40" s="868"/>
      <c r="E40" s="868"/>
      <c r="F40" s="868"/>
      <c r="G40" s="868"/>
      <c r="H40" s="868"/>
      <c r="I40" s="868"/>
      <c r="J40" s="868"/>
      <c r="K40" s="868"/>
      <c r="L40" s="868"/>
      <c r="M40" s="868"/>
      <c r="N40" s="868"/>
      <c r="P40" s="384" t="s">
        <v>279</v>
      </c>
    </row>
    <row r="41" spans="2:16" ht="18.75" x14ac:dyDescent="0.45">
      <c r="B41" s="868"/>
      <c r="C41" s="868"/>
      <c r="D41" s="868"/>
      <c r="E41" s="868"/>
      <c r="F41" s="868"/>
      <c r="G41" s="868"/>
      <c r="H41" s="868"/>
      <c r="I41" s="868"/>
      <c r="J41" s="868"/>
      <c r="K41" s="868"/>
      <c r="L41" s="868"/>
      <c r="M41" s="868"/>
      <c r="N41" s="868"/>
      <c r="P41" s="384" t="s">
        <v>441</v>
      </c>
    </row>
    <row r="42" spans="2:16" ht="18.75" x14ac:dyDescent="0.45">
      <c r="B42" s="868"/>
      <c r="C42" s="868"/>
      <c r="D42" s="868"/>
      <c r="E42" s="868"/>
      <c r="F42" s="868"/>
      <c r="G42" s="868"/>
      <c r="H42" s="868"/>
      <c r="I42" s="868"/>
      <c r="J42" s="868"/>
      <c r="K42" s="868"/>
      <c r="L42" s="868"/>
      <c r="M42" s="868"/>
      <c r="N42" s="868"/>
      <c r="P42" s="384" t="s">
        <v>280</v>
      </c>
    </row>
    <row r="43" spans="2:16" ht="21.75" x14ac:dyDescent="0.55000000000000004">
      <c r="B43" s="868"/>
      <c r="C43" s="868"/>
      <c r="D43" s="868"/>
      <c r="E43" s="868"/>
      <c r="F43" s="868"/>
      <c r="G43" s="868"/>
      <c r="H43" s="868"/>
      <c r="I43" s="868"/>
      <c r="J43" s="868"/>
      <c r="K43" s="868"/>
      <c r="L43" s="868"/>
      <c r="M43" s="868"/>
      <c r="N43" s="868"/>
      <c r="P43" s="881">
        <v>4</v>
      </c>
    </row>
  </sheetData>
  <mergeCells count="15">
    <mergeCell ref="B37:P37"/>
    <mergeCell ref="B38:P38"/>
    <mergeCell ref="O3:O5"/>
    <mergeCell ref="P3:P5"/>
    <mergeCell ref="G4:H4"/>
    <mergeCell ref="I4:I5"/>
    <mergeCell ref="J4:K4"/>
    <mergeCell ref="L4:L5"/>
    <mergeCell ref="M4:M5"/>
    <mergeCell ref="B3:B5"/>
    <mergeCell ref="C3:C5"/>
    <mergeCell ref="D3:E4"/>
    <mergeCell ref="F3:F5"/>
    <mergeCell ref="G3:M3"/>
    <mergeCell ref="N3:N5"/>
  </mergeCells>
  <printOptions horizontalCentered="1" verticalCentered="1"/>
  <pageMargins left="0.196850393700787" right="0.196850393700787" top="0" bottom="9.8425196850393706E-2" header="0.196850393700787" footer="0.196850393700787"/>
  <pageSetup paperSize="9" scale="6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167DE-DA65-4AFE-9C1A-CF16B4924912}">
  <dimension ref="A1:P45"/>
  <sheetViews>
    <sheetView rightToLeft="1" view="pageBreakPreview" topLeftCell="A12" zoomScaleNormal="100" zoomScaleSheetLayoutView="100" workbookViewId="0">
      <selection activeCell="K34" sqref="K34"/>
    </sheetView>
  </sheetViews>
  <sheetFormatPr defaultColWidth="9" defaultRowHeight="15" x14ac:dyDescent="0.25"/>
  <cols>
    <col min="1" max="1" width="2.375" style="347" customWidth="1"/>
    <col min="2" max="2" width="11.875" style="347" customWidth="1"/>
    <col min="3" max="3" width="11.625" style="347" customWidth="1"/>
    <col min="4" max="4" width="7.875" style="347" customWidth="1"/>
    <col min="5" max="5" width="8.125" style="347" customWidth="1"/>
    <col min="6" max="6" width="2.625" style="347" customWidth="1"/>
    <col min="7" max="7" width="8.625" style="347" customWidth="1"/>
    <col min="8" max="8" width="8.875" style="347" customWidth="1"/>
    <col min="9" max="9" width="2.375" style="347" customWidth="1"/>
    <col min="10" max="10" width="8.375" style="347" customWidth="1"/>
    <col min="11" max="11" width="8.875" style="347" customWidth="1"/>
    <col min="12" max="12" width="15.625" style="347" customWidth="1"/>
    <col min="13" max="13" width="7.625" style="347" customWidth="1"/>
    <col min="14" max="14" width="10.625" style="347" customWidth="1"/>
    <col min="15" max="15" width="8.375" style="347" customWidth="1"/>
    <col min="16" max="16" width="12.875" style="347" customWidth="1"/>
    <col min="17" max="17" width="2.125" style="347" customWidth="1"/>
    <col min="18" max="16384" width="9" style="347"/>
  </cols>
  <sheetData>
    <row r="1" spans="2:16" ht="15.75" thickBot="1" x14ac:dyDescent="0.3"/>
    <row r="2" spans="2:16" ht="24.75" thickBot="1" x14ac:dyDescent="0.65">
      <c r="B2" s="879" t="s">
        <v>374</v>
      </c>
      <c r="C2" s="348"/>
      <c r="D2" s="348"/>
      <c r="E2" s="348"/>
      <c r="F2" s="348"/>
      <c r="G2" s="348"/>
      <c r="H2" s="348"/>
      <c r="I2" s="348"/>
      <c r="J2" s="348"/>
      <c r="K2" s="348"/>
      <c r="L2" s="348"/>
      <c r="M2" s="348"/>
      <c r="N2" s="348"/>
      <c r="O2" s="348"/>
      <c r="P2" s="403" t="s">
        <v>11</v>
      </c>
    </row>
    <row r="3" spans="2:16" ht="20.25" customHeight="1" thickBot="1" x14ac:dyDescent="0.3">
      <c r="B3" s="1078"/>
      <c r="C3" s="1072" t="s">
        <v>13</v>
      </c>
      <c r="D3" s="1074" t="s">
        <v>16</v>
      </c>
      <c r="E3" s="1074"/>
      <c r="F3" s="1075"/>
      <c r="G3" s="1074" t="s">
        <v>22</v>
      </c>
      <c r="H3" s="1074"/>
      <c r="I3" s="1074"/>
      <c r="J3" s="1074"/>
      <c r="K3" s="1074"/>
      <c r="L3" s="1074"/>
      <c r="M3" s="1074"/>
      <c r="N3" s="1074" t="s">
        <v>19</v>
      </c>
      <c r="O3" s="1072" t="s">
        <v>20</v>
      </c>
      <c r="P3" s="1085" t="s">
        <v>21</v>
      </c>
    </row>
    <row r="4" spans="2:16" ht="20.25" thickBot="1" x14ac:dyDescent="0.3">
      <c r="B4" s="1104"/>
      <c r="C4" s="1089"/>
      <c r="D4" s="1084"/>
      <c r="E4" s="1084"/>
      <c r="F4" s="1105"/>
      <c r="G4" s="1103" t="s">
        <v>14</v>
      </c>
      <c r="H4" s="1103"/>
      <c r="I4" s="1074"/>
      <c r="J4" s="1103" t="s">
        <v>15</v>
      </c>
      <c r="K4" s="1103"/>
      <c r="L4" s="1074" t="s">
        <v>286</v>
      </c>
      <c r="M4" s="1074" t="s">
        <v>18</v>
      </c>
      <c r="N4" s="1083"/>
      <c r="O4" s="1089"/>
      <c r="P4" s="1086"/>
    </row>
    <row r="5" spans="2:16" ht="19.5" customHeight="1" thickBot="1" x14ac:dyDescent="0.3">
      <c r="B5" s="1079"/>
      <c r="C5" s="1073"/>
      <c r="D5" s="880" t="s">
        <v>14</v>
      </c>
      <c r="E5" s="880" t="s">
        <v>15</v>
      </c>
      <c r="F5" s="1106"/>
      <c r="G5" s="880" t="s">
        <v>17</v>
      </c>
      <c r="H5" s="880" t="s">
        <v>8</v>
      </c>
      <c r="I5" s="1084"/>
      <c r="J5" s="880" t="s">
        <v>17</v>
      </c>
      <c r="K5" s="880" t="s">
        <v>8</v>
      </c>
      <c r="L5" s="1084"/>
      <c r="M5" s="1084"/>
      <c r="N5" s="1084"/>
      <c r="O5" s="1073"/>
      <c r="P5" s="1087"/>
    </row>
    <row r="6" spans="2:16" ht="18.75" x14ac:dyDescent="0.45">
      <c r="B6" s="501"/>
      <c r="C6" s="352"/>
      <c r="D6" s="352"/>
      <c r="E6" s="581"/>
      <c r="F6" s="1097" t="s">
        <v>12</v>
      </c>
      <c r="G6" s="1098"/>
      <c r="H6" s="1098"/>
      <c r="I6" s="1098"/>
      <c r="J6" s="1098"/>
      <c r="K6" s="1099"/>
      <c r="L6" s="873"/>
      <c r="M6" s="352"/>
      <c r="N6" s="352"/>
      <c r="O6" s="352"/>
      <c r="P6" s="353"/>
    </row>
    <row r="7" spans="2:16" ht="18.75" x14ac:dyDescent="0.45">
      <c r="B7" s="544">
        <v>1400</v>
      </c>
      <c r="C7" s="96">
        <v>70939.153209926721</v>
      </c>
      <c r="D7" s="96">
        <v>29444.124309956358</v>
      </c>
      <c r="E7" s="96">
        <v>9985.5345755273029</v>
      </c>
      <c r="F7" s="991"/>
      <c r="G7" s="96">
        <v>9243.8745510489262</v>
      </c>
      <c r="H7" s="96">
        <v>8109.4315065173896</v>
      </c>
      <c r="I7" s="991"/>
      <c r="J7" s="96">
        <v>458.84577233094581</v>
      </c>
      <c r="K7" s="96">
        <v>2069.7969949745861</v>
      </c>
      <c r="L7" s="96">
        <v>428.20733557179682</v>
      </c>
      <c r="M7" s="96">
        <v>20310.156160443643</v>
      </c>
      <c r="N7" s="96">
        <v>969.05446729377661</v>
      </c>
      <c r="O7" s="96">
        <v>44894.752663816871</v>
      </c>
      <c r="P7" s="211">
        <v>30385.045987592028</v>
      </c>
    </row>
    <row r="8" spans="2:16" ht="18.75" x14ac:dyDescent="0.45">
      <c r="B8" s="545"/>
      <c r="C8" s="416">
        <v>4.1308968503447971</v>
      </c>
      <c r="D8" s="416">
        <v>6.4655300705467056</v>
      </c>
      <c r="E8" s="416">
        <v>9.0362426420767434</v>
      </c>
      <c r="F8" s="992"/>
      <c r="G8" s="416">
        <v>14.355393017612215</v>
      </c>
      <c r="H8" s="416">
        <v>-4.8267782160128547</v>
      </c>
      <c r="I8" s="992"/>
      <c r="J8" s="416">
        <v>15.180099958918333</v>
      </c>
      <c r="K8" s="416">
        <v>4.0729713863462109</v>
      </c>
      <c r="L8" s="416">
        <v>-3.1011714000349855</v>
      </c>
      <c r="M8" s="416">
        <v>4.5124161402827951</v>
      </c>
      <c r="N8" s="992"/>
      <c r="O8" s="600">
        <v>27.88761799985096</v>
      </c>
      <c r="P8" s="211"/>
    </row>
    <row r="9" spans="2:16" ht="18.75" x14ac:dyDescent="0.45">
      <c r="B9" s="366">
        <v>1401</v>
      </c>
      <c r="C9" s="916">
        <v>74027.000385632709</v>
      </c>
      <c r="D9" s="916">
        <v>31017.010569816088</v>
      </c>
      <c r="E9" s="916">
        <v>9910.5887910455785</v>
      </c>
      <c r="F9" s="993"/>
      <c r="G9" s="916">
        <v>10691.197250724859</v>
      </c>
      <c r="H9" s="916">
        <v>7899.5838091393398</v>
      </c>
      <c r="I9" s="993"/>
      <c r="J9" s="916">
        <v>433.75331104963641</v>
      </c>
      <c r="K9" s="916">
        <v>2637.3639524184428</v>
      </c>
      <c r="L9" s="916">
        <v>522.99653303117123</v>
      </c>
      <c r="M9" s="916">
        <v>22184.894856363448</v>
      </c>
      <c r="N9" s="916">
        <v>890.25493842224591</v>
      </c>
      <c r="O9" s="916">
        <v>48911.354652712755</v>
      </c>
      <c r="P9" s="211">
        <v>33114.103814295195</v>
      </c>
    </row>
    <row r="10" spans="2:16" ht="18.75" x14ac:dyDescent="0.45">
      <c r="B10" s="399"/>
      <c r="C10" s="418">
        <v>4.3528108752133932</v>
      </c>
      <c r="D10" s="418">
        <v>5.3419359438306344</v>
      </c>
      <c r="E10" s="418">
        <v>-0.75054353790335426</v>
      </c>
      <c r="F10" s="994"/>
      <c r="G10" s="418">
        <v>15.657100187623186</v>
      </c>
      <c r="H10" s="418">
        <v>-2.5876992389589759</v>
      </c>
      <c r="I10" s="994"/>
      <c r="J10" s="418">
        <v>-5.4686046585629953</v>
      </c>
      <c r="K10" s="418">
        <v>27.421382812995418</v>
      </c>
      <c r="L10" s="418">
        <v>22.136285295720086</v>
      </c>
      <c r="M10" s="418">
        <v>9.2305479145998675</v>
      </c>
      <c r="N10" s="994"/>
      <c r="O10" s="418">
        <v>8.9467070215826823</v>
      </c>
      <c r="P10" s="211"/>
    </row>
    <row r="11" spans="2:16" ht="18.75" x14ac:dyDescent="0.45">
      <c r="B11" s="441">
        <v>1402</v>
      </c>
      <c r="C11" s="209">
        <v>77974.380008413878</v>
      </c>
      <c r="D11" s="209">
        <v>31519.88416195687</v>
      </c>
      <c r="E11" s="209">
        <v>9852.0569826832325</v>
      </c>
      <c r="F11" s="995"/>
      <c r="G11" s="209">
        <v>11196.559845216882</v>
      </c>
      <c r="H11" s="209">
        <v>8193.2149743420941</v>
      </c>
      <c r="I11" s="995"/>
      <c r="J11" s="209">
        <v>618.31008884827031</v>
      </c>
      <c r="K11" s="209">
        <v>3083.0439101862939</v>
      </c>
      <c r="L11" s="209">
        <v>499.90974330801686</v>
      </c>
      <c r="M11" s="209">
        <v>23591.038561901554</v>
      </c>
      <c r="N11" s="209">
        <v>2862.0156886456607</v>
      </c>
      <c r="O11" s="209">
        <v>48295.068907205758</v>
      </c>
      <c r="P11" s="211">
        <v>31759.849537159127</v>
      </c>
    </row>
    <row r="12" spans="2:16" ht="18.75" x14ac:dyDescent="0.45">
      <c r="B12" s="400"/>
      <c r="C12" s="600">
        <v>5.3323511721640386</v>
      </c>
      <c r="D12" s="600">
        <v>1.6212832342719281</v>
      </c>
      <c r="E12" s="600">
        <v>-0.59059869798281284</v>
      </c>
      <c r="F12" s="996"/>
      <c r="G12" s="600">
        <v>4.7269036632708179</v>
      </c>
      <c r="H12" s="600">
        <v>3.7170460152981804</v>
      </c>
      <c r="I12" s="996"/>
      <c r="J12" s="600">
        <v>42.548788239109086</v>
      </c>
      <c r="K12" s="600">
        <v>16.898689972582886</v>
      </c>
      <c r="L12" s="600">
        <v>-4.4143294008754737</v>
      </c>
      <c r="M12" s="600">
        <v>6.3382933056127229</v>
      </c>
      <c r="N12" s="996"/>
      <c r="O12" s="600">
        <v>-1.2600054729271619</v>
      </c>
      <c r="P12" s="997"/>
    </row>
    <row r="13" spans="2:16" ht="18.75" x14ac:dyDescent="0.45">
      <c r="B13" s="729">
        <v>1403</v>
      </c>
      <c r="C13" s="983">
        <v>80830.675560512071</v>
      </c>
      <c r="D13" s="190">
        <v>32632.506526046491</v>
      </c>
      <c r="E13" s="190">
        <v>10221.731282414745</v>
      </c>
      <c r="F13" s="991"/>
      <c r="G13" s="190">
        <v>11800.38355942711</v>
      </c>
      <c r="H13" s="190">
        <v>8521.0246001560608</v>
      </c>
      <c r="I13" s="991"/>
      <c r="J13" s="190">
        <v>564.60028844681744</v>
      </c>
      <c r="K13" s="190">
        <v>3093.5135571896849</v>
      </c>
      <c r="L13" s="190">
        <v>517.49061224082016</v>
      </c>
      <c r="M13" s="190">
        <v>24497.012617460496</v>
      </c>
      <c r="N13" s="190">
        <v>3575.6370647950107</v>
      </c>
      <c r="O13" s="190">
        <v>48435.790553503663</v>
      </c>
      <c r="P13" s="191">
        <v>30797.933423424267</v>
      </c>
    </row>
    <row r="14" spans="2:16" ht="19.5" thickBot="1" x14ac:dyDescent="0.5">
      <c r="B14" s="726"/>
      <c r="C14" s="736">
        <v>3.6631205683071499</v>
      </c>
      <c r="D14" s="736">
        <v>3.5299062597206756</v>
      </c>
      <c r="E14" s="736">
        <v>3.7522549898085771</v>
      </c>
      <c r="F14" s="998"/>
      <c r="G14" s="736">
        <v>5.3929396400107521</v>
      </c>
      <c r="H14" s="736">
        <v>4.0009889504979101</v>
      </c>
      <c r="I14" s="998"/>
      <c r="J14" s="736">
        <v>-8.686547635264759</v>
      </c>
      <c r="K14" s="736">
        <v>0.33958799512387827</v>
      </c>
      <c r="L14" s="736">
        <v>3.51680861758499</v>
      </c>
      <c r="M14" s="736">
        <v>3.8403313749062704</v>
      </c>
      <c r="N14" s="998"/>
      <c r="O14" s="736">
        <f>+O13/O11*100-100</f>
        <v>0.29137891193052212</v>
      </c>
      <c r="P14" s="999"/>
    </row>
    <row r="15" spans="2:16" ht="18.75" x14ac:dyDescent="0.45">
      <c r="B15" s="562"/>
      <c r="C15" s="563"/>
      <c r="D15" s="563"/>
      <c r="E15" s="1000"/>
      <c r="F15" s="1100" t="s">
        <v>40</v>
      </c>
      <c r="G15" s="1101"/>
      <c r="H15" s="1101"/>
      <c r="I15" s="1101"/>
      <c r="J15" s="1101"/>
      <c r="K15" s="1101"/>
      <c r="L15" s="1102"/>
      <c r="M15" s="564"/>
      <c r="N15" s="563"/>
      <c r="O15" s="563"/>
      <c r="P15" s="565"/>
    </row>
    <row r="16" spans="2:16" s="540" customFormat="1" ht="18.75" x14ac:dyDescent="0.45">
      <c r="B16" s="441">
        <v>1402</v>
      </c>
      <c r="C16" s="1001"/>
      <c r="D16" s="1001"/>
      <c r="E16" s="1001"/>
      <c r="F16" s="539"/>
      <c r="G16" s="539"/>
      <c r="H16" s="539"/>
      <c r="I16" s="539"/>
      <c r="J16" s="539"/>
      <c r="K16" s="539"/>
      <c r="L16" s="539"/>
      <c r="M16" s="1001"/>
      <c r="N16" s="1001"/>
      <c r="O16" s="539"/>
      <c r="P16" s="566"/>
    </row>
    <row r="17" spans="2:16" s="540" customFormat="1" ht="18.75" x14ac:dyDescent="0.45">
      <c r="B17" s="441" t="s">
        <v>310</v>
      </c>
      <c r="C17" s="209">
        <v>18893.26052777328</v>
      </c>
      <c r="D17" s="209">
        <v>7846.3177968351374</v>
      </c>
      <c r="E17" s="209">
        <v>2247.5704983814644</v>
      </c>
      <c r="F17" s="539"/>
      <c r="G17" s="554" t="s">
        <v>246</v>
      </c>
      <c r="H17" s="554" t="s">
        <v>246</v>
      </c>
      <c r="I17" s="539"/>
      <c r="J17" s="554" t="s">
        <v>246</v>
      </c>
      <c r="K17" s="554" t="s">
        <v>246</v>
      </c>
      <c r="L17" s="554" t="s">
        <v>246</v>
      </c>
      <c r="M17" s="209">
        <v>4323.3595831934272</v>
      </c>
      <c r="N17" s="987">
        <v>43.554883537856398</v>
      </c>
      <c r="O17" s="554" t="s">
        <v>246</v>
      </c>
      <c r="P17" s="557" t="s">
        <v>246</v>
      </c>
    </row>
    <row r="18" spans="2:16" s="540" customFormat="1" ht="18.75" x14ac:dyDescent="0.45">
      <c r="B18" s="399"/>
      <c r="C18" s="418">
        <v>6.5035214300258986</v>
      </c>
      <c r="D18" s="418">
        <v>6.551979212494615</v>
      </c>
      <c r="E18" s="418">
        <v>6.190600594132718</v>
      </c>
      <c r="F18" s="548"/>
      <c r="G18" s="567"/>
      <c r="H18" s="567"/>
      <c r="I18" s="567"/>
      <c r="J18" s="567"/>
      <c r="K18" s="567"/>
      <c r="L18" s="567"/>
      <c r="M18" s="600">
        <v>1.1694555086967995</v>
      </c>
      <c r="N18" s="600"/>
      <c r="O18" s="548"/>
      <c r="P18" s="568"/>
    </row>
    <row r="19" spans="2:16" s="540" customFormat="1" ht="18.75" x14ac:dyDescent="0.45">
      <c r="B19" s="441" t="s">
        <v>283</v>
      </c>
      <c r="C19" s="209">
        <v>21105.513629276978</v>
      </c>
      <c r="D19" s="209">
        <v>7810.6806845147694</v>
      </c>
      <c r="E19" s="209">
        <v>2373.9082625730957</v>
      </c>
      <c r="F19" s="209"/>
      <c r="G19" s="554" t="s">
        <v>246</v>
      </c>
      <c r="H19" s="554" t="s">
        <v>246</v>
      </c>
      <c r="I19" s="554"/>
      <c r="J19" s="554" t="s">
        <v>246</v>
      </c>
      <c r="K19" s="554" t="s">
        <v>246</v>
      </c>
      <c r="L19" s="554" t="s">
        <v>246</v>
      </c>
      <c r="M19" s="209">
        <v>5779.743037668225</v>
      </c>
      <c r="N19" s="209">
        <v>-208.60638524048358</v>
      </c>
      <c r="O19" s="554" t="s">
        <v>246</v>
      </c>
      <c r="P19" s="569" t="s">
        <v>246</v>
      </c>
    </row>
    <row r="20" spans="2:16" s="540" customFormat="1" ht="18.75" x14ac:dyDescent="0.45">
      <c r="B20" s="400"/>
      <c r="C20" s="600">
        <v>4.565029015249138</v>
      </c>
      <c r="D20" s="600">
        <v>2.2779127299839956</v>
      </c>
      <c r="E20" s="600">
        <v>-2.2202117390046254</v>
      </c>
      <c r="F20" s="600"/>
      <c r="G20" s="600"/>
      <c r="H20" s="600"/>
      <c r="I20" s="600"/>
      <c r="J20" s="600"/>
      <c r="K20" s="600"/>
      <c r="L20" s="600"/>
      <c r="M20" s="600">
        <v>4.2685109631691631</v>
      </c>
      <c r="N20" s="1002"/>
      <c r="O20" s="567"/>
      <c r="P20" s="570"/>
    </row>
    <row r="21" spans="2:16" s="540" customFormat="1" ht="18.75" x14ac:dyDescent="0.45">
      <c r="B21" s="366" t="s">
        <v>305</v>
      </c>
      <c r="C21" s="916">
        <v>19510.810831218711</v>
      </c>
      <c r="D21" s="916">
        <v>7719.6170338958955</v>
      </c>
      <c r="E21" s="916">
        <v>2340.7141600961972</v>
      </c>
      <c r="F21" s="916"/>
      <c r="G21" s="554" t="s">
        <v>246</v>
      </c>
      <c r="H21" s="554" t="s">
        <v>246</v>
      </c>
      <c r="I21" s="554"/>
      <c r="J21" s="554" t="s">
        <v>246</v>
      </c>
      <c r="K21" s="554" t="s">
        <v>246</v>
      </c>
      <c r="L21" s="554" t="s">
        <v>246</v>
      </c>
      <c r="M21" s="916">
        <v>5777.0524878364067</v>
      </c>
      <c r="N21" s="916">
        <v>619.2315728590554</v>
      </c>
      <c r="O21" s="554" t="s">
        <v>246</v>
      </c>
      <c r="P21" s="555" t="s">
        <v>246</v>
      </c>
    </row>
    <row r="22" spans="2:16" s="540" customFormat="1" ht="18.75" x14ac:dyDescent="0.45">
      <c r="B22" s="400"/>
      <c r="C22" s="600">
        <v>4.1752338823652195</v>
      </c>
      <c r="D22" s="600">
        <v>-2.4045904781646215</v>
      </c>
      <c r="E22" s="600">
        <v>-7.9392065241153347</v>
      </c>
      <c r="F22" s="600"/>
      <c r="G22" s="600"/>
      <c r="H22" s="600"/>
      <c r="I22" s="600"/>
      <c r="J22" s="600"/>
      <c r="K22" s="600"/>
      <c r="L22" s="600"/>
      <c r="M22" s="600">
        <v>3.870028843235616</v>
      </c>
      <c r="N22" s="1001"/>
      <c r="O22" s="567"/>
      <c r="P22" s="568"/>
    </row>
    <row r="23" spans="2:16" s="540" customFormat="1" ht="18.75" x14ac:dyDescent="0.45">
      <c r="B23" s="419" t="s">
        <v>306</v>
      </c>
      <c r="C23" s="916">
        <v>18464.795020144917</v>
      </c>
      <c r="D23" s="916">
        <v>8143.2686467110661</v>
      </c>
      <c r="E23" s="916">
        <v>2889.8640616324728</v>
      </c>
      <c r="F23" s="916"/>
      <c r="G23" s="554" t="s">
        <v>246</v>
      </c>
      <c r="H23" s="554" t="s">
        <v>246</v>
      </c>
      <c r="I23" s="554"/>
      <c r="J23" s="554" t="s">
        <v>246</v>
      </c>
      <c r="K23" s="554" t="s">
        <v>246</v>
      </c>
      <c r="L23" s="554" t="s">
        <v>246</v>
      </c>
      <c r="M23" s="916">
        <v>7710.8834532034971</v>
      </c>
      <c r="N23" s="916">
        <v>2407.8356174892324</v>
      </c>
      <c r="O23" s="554" t="s">
        <v>246</v>
      </c>
      <c r="P23" s="555" t="s">
        <v>246</v>
      </c>
    </row>
    <row r="24" spans="2:16" s="540" customFormat="1" ht="18.75" x14ac:dyDescent="0.45">
      <c r="B24" s="399"/>
      <c r="C24" s="418">
        <v>6.2752920992863608</v>
      </c>
      <c r="D24" s="418">
        <v>0.45193971976418368</v>
      </c>
      <c r="E24" s="418">
        <v>2.3446235927283112</v>
      </c>
      <c r="F24" s="418"/>
      <c r="G24" s="418"/>
      <c r="H24" s="418"/>
      <c r="I24" s="418"/>
      <c r="J24" s="418"/>
      <c r="K24" s="418"/>
      <c r="L24" s="418"/>
      <c r="M24" s="418">
        <v>13.28592476448047</v>
      </c>
      <c r="N24" s="443"/>
      <c r="O24" s="548"/>
      <c r="P24" s="568"/>
    </row>
    <row r="25" spans="2:16" s="540" customFormat="1" ht="18.75" x14ac:dyDescent="0.45">
      <c r="B25" s="440">
        <v>1403</v>
      </c>
      <c r="C25" s="437"/>
      <c r="D25" s="437"/>
      <c r="E25" s="437"/>
      <c r="F25" s="437"/>
      <c r="G25" s="437"/>
      <c r="H25" s="437"/>
      <c r="I25" s="437"/>
      <c r="J25" s="437"/>
      <c r="K25" s="437"/>
      <c r="L25" s="437"/>
      <c r="M25" s="437"/>
      <c r="N25" s="437"/>
      <c r="O25" s="575"/>
      <c r="P25" s="576"/>
    </row>
    <row r="26" spans="2:16" s="540" customFormat="1" ht="18.75" x14ac:dyDescent="0.45">
      <c r="B26" s="441" t="s">
        <v>310</v>
      </c>
      <c r="C26" s="209">
        <v>19621.908564797959</v>
      </c>
      <c r="D26" s="486">
        <v>7961.6930080623997</v>
      </c>
      <c r="E26" s="486">
        <v>2183.528254537292</v>
      </c>
      <c r="F26" s="209"/>
      <c r="G26" s="554" t="s">
        <v>246</v>
      </c>
      <c r="H26" s="554" t="s">
        <v>246</v>
      </c>
      <c r="I26" s="554"/>
      <c r="J26" s="554" t="s">
        <v>246</v>
      </c>
      <c r="K26" s="554" t="s">
        <v>246</v>
      </c>
      <c r="L26" s="554" t="s">
        <v>246</v>
      </c>
      <c r="M26" s="486">
        <v>4416.945690103571</v>
      </c>
      <c r="N26" s="486">
        <v>425.50970527253116</v>
      </c>
      <c r="O26" s="554" t="s">
        <v>246</v>
      </c>
      <c r="P26" s="555" t="s">
        <v>246</v>
      </c>
    </row>
    <row r="27" spans="2:16" s="540" customFormat="1" ht="18.75" x14ac:dyDescent="0.45">
      <c r="B27" s="399"/>
      <c r="C27" s="360">
        <v>3.8566558480128919</v>
      </c>
      <c r="D27" s="360">
        <v>1.470437652599287</v>
      </c>
      <c r="E27" s="360">
        <v>-2.8493986680413741</v>
      </c>
      <c r="F27" s="417"/>
      <c r="G27" s="417"/>
      <c r="H27" s="417"/>
      <c r="I27" s="417"/>
      <c r="J27" s="417"/>
      <c r="K27" s="417"/>
      <c r="L27" s="417"/>
      <c r="M27" s="360">
        <v>2.1646616504893359</v>
      </c>
      <c r="N27" s="360"/>
      <c r="O27" s="547"/>
      <c r="P27" s="556"/>
    </row>
    <row r="28" spans="2:16" s="540" customFormat="1" ht="18.75" x14ac:dyDescent="0.45">
      <c r="B28" s="436" t="s">
        <v>283</v>
      </c>
      <c r="C28" s="1003">
        <v>21838.837390635144</v>
      </c>
      <c r="D28" s="1003">
        <v>8008.0904639688015</v>
      </c>
      <c r="E28" s="1003">
        <v>2492.2041642854547</v>
      </c>
      <c r="F28" s="327"/>
      <c r="G28" s="636" t="s">
        <v>246</v>
      </c>
      <c r="H28" s="636" t="s">
        <v>246</v>
      </c>
      <c r="I28" s="636"/>
      <c r="J28" s="636" t="s">
        <v>246</v>
      </c>
      <c r="K28" s="636" t="s">
        <v>246</v>
      </c>
      <c r="L28" s="636" t="s">
        <v>246</v>
      </c>
      <c r="M28" s="1003">
        <v>5985.6276752460772</v>
      </c>
      <c r="N28" s="1003">
        <v>-184.35975630750227</v>
      </c>
      <c r="O28" s="636" t="s">
        <v>246</v>
      </c>
      <c r="P28" s="637" t="s">
        <v>246</v>
      </c>
    </row>
    <row r="29" spans="2:16" s="540" customFormat="1" ht="18.75" x14ac:dyDescent="0.45">
      <c r="B29" s="366"/>
      <c r="C29" s="365">
        <v>3.4745601279322642</v>
      </c>
      <c r="D29" s="365">
        <v>2.5274337465287999</v>
      </c>
      <c r="E29" s="365">
        <v>4.9831707306219784</v>
      </c>
      <c r="F29" s="414"/>
      <c r="G29" s="414"/>
      <c r="H29" s="414"/>
      <c r="I29" s="414"/>
      <c r="J29" s="414"/>
      <c r="K29" s="414"/>
      <c r="L29" s="414"/>
      <c r="M29" s="365">
        <v>3.5621763153836525</v>
      </c>
      <c r="N29" s="365"/>
      <c r="O29" s="543"/>
      <c r="P29" s="550"/>
    </row>
    <row r="30" spans="2:16" s="540" customFormat="1" ht="18.75" x14ac:dyDescent="0.45">
      <c r="B30" s="436" t="s">
        <v>305</v>
      </c>
      <c r="C30" s="1004">
        <v>20333.733367600194</v>
      </c>
      <c r="D30" s="1004">
        <v>8209.277342345662</v>
      </c>
      <c r="E30" s="1004">
        <v>2538.9246224114127</v>
      </c>
      <c r="F30" s="96"/>
      <c r="G30" s="552" t="s">
        <v>246</v>
      </c>
      <c r="H30" s="552" t="s">
        <v>246</v>
      </c>
      <c r="I30" s="552"/>
      <c r="J30" s="552" t="s">
        <v>246</v>
      </c>
      <c r="K30" s="552" t="s">
        <v>246</v>
      </c>
      <c r="L30" s="552" t="s">
        <v>246</v>
      </c>
      <c r="M30" s="1004">
        <v>6033.2187472867381</v>
      </c>
      <c r="N30" s="1004">
        <v>1019.1479534437786</v>
      </c>
      <c r="O30" s="552" t="s">
        <v>246</v>
      </c>
      <c r="P30" s="553" t="s">
        <v>246</v>
      </c>
    </row>
    <row r="31" spans="2:16" s="540" customFormat="1" ht="18.75" x14ac:dyDescent="0.45">
      <c r="B31" s="398"/>
      <c r="C31" s="466">
        <v>4.2177772287389956</v>
      </c>
      <c r="D31" s="466">
        <v>6.3430647699196356</v>
      </c>
      <c r="E31" s="466">
        <v>8.4679481883883341</v>
      </c>
      <c r="F31" s="416"/>
      <c r="G31" s="416"/>
      <c r="H31" s="416"/>
      <c r="I31" s="416"/>
      <c r="J31" s="416"/>
      <c r="K31" s="416"/>
      <c r="L31" s="416"/>
      <c r="M31" s="466">
        <v>4.4342034279537756</v>
      </c>
      <c r="N31" s="1005"/>
      <c r="O31" s="546"/>
      <c r="P31" s="584"/>
    </row>
    <row r="32" spans="2:16" s="540" customFormat="1" ht="18.75" x14ac:dyDescent="0.45">
      <c r="B32" s="549" t="s">
        <v>306</v>
      </c>
      <c r="C32" s="459">
        <v>19036.196237478762</v>
      </c>
      <c r="D32" s="459">
        <v>8453.4457116696267</v>
      </c>
      <c r="E32" s="459">
        <v>3007.074241180585</v>
      </c>
      <c r="F32" s="190"/>
      <c r="G32" s="551" t="s">
        <v>246</v>
      </c>
      <c r="H32" s="551" t="s">
        <v>246</v>
      </c>
      <c r="I32" s="551"/>
      <c r="J32" s="551" t="s">
        <v>246</v>
      </c>
      <c r="K32" s="551" t="s">
        <v>246</v>
      </c>
      <c r="L32" s="551" t="s">
        <v>246</v>
      </c>
      <c r="M32" s="459">
        <v>8061.2205048241094</v>
      </c>
      <c r="N32" s="459">
        <v>2315.339162386203</v>
      </c>
      <c r="O32" s="551" t="s">
        <v>246</v>
      </c>
      <c r="P32" s="583" t="s">
        <v>246</v>
      </c>
    </row>
    <row r="33" spans="1:16" ht="18.75" x14ac:dyDescent="0.45">
      <c r="A33" s="395"/>
      <c r="B33" s="545"/>
      <c r="C33" s="466">
        <v>3.0945440591701754</v>
      </c>
      <c r="D33" s="466">
        <v>3.8089995358784705</v>
      </c>
      <c r="E33" s="466">
        <v>4.0559063349817137</v>
      </c>
      <c r="F33" s="416"/>
      <c r="G33" s="416"/>
      <c r="H33" s="416"/>
      <c r="I33" s="416"/>
      <c r="J33" s="416"/>
      <c r="K33" s="416"/>
      <c r="L33" s="416"/>
      <c r="M33" s="466">
        <v>4.5434100222985876</v>
      </c>
      <c r="N33" s="1006"/>
      <c r="O33" s="546"/>
      <c r="P33" s="584"/>
    </row>
    <row r="34" spans="1:16" s="540" customFormat="1" ht="18.75" x14ac:dyDescent="0.45">
      <c r="B34" s="366">
        <v>1404</v>
      </c>
      <c r="C34" s="360"/>
      <c r="D34" s="360"/>
      <c r="E34" s="360"/>
      <c r="F34" s="417"/>
      <c r="G34" s="417"/>
      <c r="H34" s="417"/>
      <c r="I34" s="417"/>
      <c r="J34" s="417"/>
      <c r="K34" s="417"/>
      <c r="L34" s="417"/>
      <c r="M34" s="360"/>
      <c r="N34" s="360"/>
      <c r="O34" s="547"/>
      <c r="P34" s="556"/>
    </row>
    <row r="35" spans="1:16" s="540" customFormat="1" ht="18.75" x14ac:dyDescent="0.45">
      <c r="B35" s="366" t="s">
        <v>310</v>
      </c>
      <c r="C35" s="459">
        <v>19190.117976743386</v>
      </c>
      <c r="D35" s="459">
        <v>8121.9705722146664</v>
      </c>
      <c r="E35" s="459">
        <v>2228.5459515782672</v>
      </c>
      <c r="F35" s="916"/>
      <c r="G35" s="554" t="s">
        <v>246</v>
      </c>
      <c r="H35" s="554" t="s">
        <v>246</v>
      </c>
      <c r="I35" s="554"/>
      <c r="J35" s="554" t="s">
        <v>246</v>
      </c>
      <c r="K35" s="554" t="s">
        <v>246</v>
      </c>
      <c r="L35" s="554" t="s">
        <v>246</v>
      </c>
      <c r="M35" s="459">
        <v>3804.78983394344</v>
      </c>
      <c r="N35" s="459">
        <v>632.18855560375562</v>
      </c>
      <c r="O35" s="554" t="s">
        <v>246</v>
      </c>
      <c r="P35" s="555" t="s">
        <v>246</v>
      </c>
    </row>
    <row r="36" spans="1:16" s="540" customFormat="1" ht="18.75" x14ac:dyDescent="0.45">
      <c r="B36" s="366"/>
      <c r="C36" s="466">
        <v>-2.2005534610899957</v>
      </c>
      <c r="D36" s="466">
        <v>2.0131090710224839</v>
      </c>
      <c r="E36" s="466">
        <v>2.061695192055808</v>
      </c>
      <c r="F36" s="417"/>
      <c r="G36" s="554"/>
      <c r="H36" s="554"/>
      <c r="I36" s="417"/>
      <c r="J36" s="554"/>
      <c r="K36" s="554"/>
      <c r="L36" s="554"/>
      <c r="M36" s="466">
        <v>-13.859257032109369</v>
      </c>
      <c r="N36" s="554"/>
      <c r="O36" s="554"/>
      <c r="P36" s="555"/>
    </row>
    <row r="37" spans="1:16" s="540" customFormat="1" ht="18.75" x14ac:dyDescent="0.45">
      <c r="B37" s="635" t="s">
        <v>283</v>
      </c>
      <c r="C37" s="460">
        <v>21961.577929156221</v>
      </c>
      <c r="D37" s="460">
        <v>8069.7241758224191</v>
      </c>
      <c r="E37" s="460">
        <v>2497.9739696552515</v>
      </c>
      <c r="F37" s="1007"/>
      <c r="G37" s="560" t="s">
        <v>246</v>
      </c>
      <c r="H37" s="560" t="s">
        <v>246</v>
      </c>
      <c r="I37" s="560"/>
      <c r="J37" s="560" t="s">
        <v>246</v>
      </c>
      <c r="K37" s="560" t="s">
        <v>246</v>
      </c>
      <c r="L37" s="560" t="s">
        <v>246</v>
      </c>
      <c r="M37" s="460">
        <v>5439.3647266467606</v>
      </c>
      <c r="N37" s="460">
        <v>754.42790906400285</v>
      </c>
      <c r="O37" s="560" t="s">
        <v>246</v>
      </c>
      <c r="P37" s="561" t="s">
        <v>246</v>
      </c>
    </row>
    <row r="38" spans="1:16" s="540" customFormat="1" ht="19.5" thickBot="1" x14ac:dyDescent="0.5">
      <c r="B38" s="357"/>
      <c r="C38" s="1008">
        <v>0.56202873234781237</v>
      </c>
      <c r="D38" s="1008">
        <v>0.76964305199760474</v>
      </c>
      <c r="E38" s="1008">
        <v>0.2315141533137961</v>
      </c>
      <c r="F38" s="1009"/>
      <c r="G38" s="559"/>
      <c r="H38" s="559"/>
      <c r="I38" s="1009"/>
      <c r="J38" s="559"/>
      <c r="K38" s="559"/>
      <c r="L38" s="559"/>
      <c r="M38" s="1008">
        <v>-9.1262433655608106</v>
      </c>
      <c r="N38" s="1008"/>
      <c r="O38" s="1008"/>
      <c r="P38" s="809"/>
    </row>
    <row r="39" spans="1:16" ht="17.25" x14ac:dyDescent="0.4">
      <c r="B39" s="1082" t="s">
        <v>200</v>
      </c>
      <c r="C39" s="1082"/>
      <c r="D39" s="1082"/>
      <c r="E39" s="1082"/>
      <c r="F39" s="1082"/>
      <c r="G39" s="1082"/>
      <c r="H39" s="1082"/>
      <c r="I39" s="1082"/>
      <c r="J39" s="1082"/>
      <c r="K39" s="1082"/>
      <c r="L39" s="1082"/>
      <c r="M39" s="1082"/>
      <c r="N39" s="1082"/>
      <c r="O39" s="1082"/>
      <c r="P39" s="1082"/>
    </row>
    <row r="40" spans="1:16" ht="17.25" customHeight="1" x14ac:dyDescent="0.4">
      <c r="B40" s="1069" t="s">
        <v>289</v>
      </c>
      <c r="C40" s="1069"/>
      <c r="D40" s="1069"/>
      <c r="E40" s="1069"/>
      <c r="F40" s="1069"/>
      <c r="G40" s="1069"/>
      <c r="H40" s="1069"/>
      <c r="I40" s="1069"/>
      <c r="J40" s="1069"/>
      <c r="K40" s="1069"/>
      <c r="L40" s="1069"/>
      <c r="M40" s="1069"/>
      <c r="N40" s="1069"/>
      <c r="O40" s="1069"/>
      <c r="P40" s="1069"/>
    </row>
    <row r="41" spans="1:16" ht="17.25" x14ac:dyDescent="0.4">
      <c r="B41" s="868"/>
      <c r="C41" s="868"/>
      <c r="D41" s="868"/>
      <c r="E41" s="868"/>
      <c r="F41" s="868"/>
      <c r="G41" s="868"/>
      <c r="H41" s="868"/>
      <c r="I41" s="868"/>
      <c r="J41" s="868"/>
      <c r="K41" s="868"/>
      <c r="L41" s="868"/>
      <c r="M41" s="868"/>
      <c r="N41" s="868"/>
      <c r="O41" s="868"/>
      <c r="P41" s="868"/>
    </row>
    <row r="42" spans="1:16" ht="18.75" x14ac:dyDescent="0.45">
      <c r="B42" s="868"/>
      <c r="C42" s="868"/>
      <c r="D42" s="868"/>
      <c r="E42" s="868"/>
      <c r="F42" s="868"/>
      <c r="G42" s="868"/>
      <c r="H42" s="868"/>
      <c r="I42" s="868"/>
      <c r="J42" s="868"/>
      <c r="K42" s="868"/>
      <c r="L42" s="868"/>
      <c r="M42" s="868"/>
      <c r="N42" s="868"/>
      <c r="P42" s="384" t="s">
        <v>279</v>
      </c>
    </row>
    <row r="43" spans="1:16" ht="18.75" x14ac:dyDescent="0.45">
      <c r="B43" s="868"/>
      <c r="C43" s="868"/>
      <c r="D43" s="868"/>
      <c r="E43" s="868"/>
      <c r="F43" s="868"/>
      <c r="G43" s="868"/>
      <c r="H43" s="868"/>
      <c r="I43" s="868"/>
      <c r="J43" s="868"/>
      <c r="K43" s="868"/>
      <c r="L43" s="868"/>
      <c r="M43" s="868"/>
      <c r="N43" s="868"/>
      <c r="P43" s="384" t="s">
        <v>441</v>
      </c>
    </row>
    <row r="44" spans="1:16" ht="18.75" x14ac:dyDescent="0.45">
      <c r="B44" s="868"/>
      <c r="C44" s="868"/>
      <c r="D44" s="868"/>
      <c r="E44" s="868"/>
      <c r="F44" s="868"/>
      <c r="G44" s="868"/>
      <c r="H44" s="868"/>
      <c r="I44" s="868"/>
      <c r="J44" s="868"/>
      <c r="K44" s="868"/>
      <c r="L44" s="868"/>
      <c r="M44" s="868"/>
      <c r="N44" s="868"/>
      <c r="P44" s="384" t="s">
        <v>280</v>
      </c>
    </row>
    <row r="45" spans="1:16" ht="21.75" x14ac:dyDescent="0.4">
      <c r="B45" s="868"/>
      <c r="C45" s="868"/>
      <c r="D45" s="868"/>
      <c r="E45" s="868"/>
      <c r="F45" s="868"/>
      <c r="G45" s="868"/>
      <c r="H45" s="868"/>
      <c r="I45" s="868"/>
      <c r="J45" s="868"/>
      <c r="K45" s="868"/>
      <c r="L45" s="868"/>
      <c r="M45" s="868"/>
      <c r="N45" s="868"/>
      <c r="O45" s="868"/>
      <c r="P45" s="512">
        <v>5</v>
      </c>
    </row>
  </sheetData>
  <mergeCells count="17">
    <mergeCell ref="G3:M3"/>
    <mergeCell ref="N3:N5"/>
    <mergeCell ref="F6:K6"/>
    <mergeCell ref="F15:L15"/>
    <mergeCell ref="B39:P39"/>
    <mergeCell ref="B40:P40"/>
    <mergeCell ref="O3:O5"/>
    <mergeCell ref="P3:P5"/>
    <mergeCell ref="G4:H4"/>
    <mergeCell ref="I4:I5"/>
    <mergeCell ref="J4:K4"/>
    <mergeCell ref="L4:L5"/>
    <mergeCell ref="M4:M5"/>
    <mergeCell ref="B3:B5"/>
    <mergeCell ref="C3:C5"/>
    <mergeCell ref="D3:E4"/>
    <mergeCell ref="F3:F5"/>
  </mergeCells>
  <printOptions horizontalCentered="1" verticalCentered="1"/>
  <pageMargins left="0.196850393700787" right="0.196850393700787" top="0" bottom="9.8425196850393706E-2" header="0.196850393700787" footer="0.196850393700787"/>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CA52B-AC2A-46AA-A5F9-BD85F9BE850C}">
  <dimension ref="B1:N28"/>
  <sheetViews>
    <sheetView rightToLeft="1" view="pageBreakPreview" topLeftCell="B1" zoomScaleNormal="100" zoomScaleSheetLayoutView="100" workbookViewId="0">
      <selection activeCell="D25" sqref="D25"/>
    </sheetView>
  </sheetViews>
  <sheetFormatPr defaultColWidth="9" defaultRowHeight="15" x14ac:dyDescent="0.25"/>
  <cols>
    <col min="1" max="1" width="4.125" style="347" customWidth="1"/>
    <col min="2" max="2" width="21" style="347" customWidth="1"/>
    <col min="3" max="3" width="12.375" style="347" bestFit="1" customWidth="1"/>
    <col min="4" max="5" width="9.625" style="347" bestFit="1" customWidth="1"/>
    <col min="6" max="6" width="11.375" style="347" customWidth="1"/>
    <col min="7" max="7" width="10.125" style="347" customWidth="1"/>
    <col min="8" max="8" width="2" style="347" customWidth="1"/>
    <col min="9" max="9" width="11.125" style="347" bestFit="1" customWidth="1"/>
    <col min="10" max="10" width="11.375" style="347" bestFit="1" customWidth="1"/>
    <col min="11" max="11" width="10" style="347" customWidth="1"/>
    <col min="12" max="12" width="12" style="347" customWidth="1"/>
    <col min="13" max="13" width="13.625" style="347" customWidth="1"/>
    <col min="14" max="14" width="3.625" style="347" customWidth="1"/>
    <col min="15" max="16384" width="9" style="347"/>
  </cols>
  <sheetData>
    <row r="1" spans="2:13" ht="15.75" thickBot="1" x14ac:dyDescent="0.3">
      <c r="D1" s="517"/>
      <c r="E1" s="500"/>
      <c r="F1" s="500"/>
      <c r="G1" s="500"/>
    </row>
    <row r="2" spans="2:13" ht="24.75" thickBot="1" x14ac:dyDescent="0.65">
      <c r="B2" s="878" t="s">
        <v>293</v>
      </c>
      <c r="C2" s="348"/>
      <c r="D2" s="348"/>
      <c r="E2" s="348"/>
      <c r="F2" s="348"/>
      <c r="G2" s="348"/>
      <c r="H2" s="348"/>
      <c r="I2" s="348"/>
      <c r="J2" s="348"/>
      <c r="K2" s="348"/>
      <c r="L2" s="348"/>
      <c r="M2" s="403" t="s">
        <v>11</v>
      </c>
    </row>
    <row r="3" spans="2:13" ht="37.5" customHeight="1" thickBot="1" x14ac:dyDescent="0.3">
      <c r="B3" s="1078"/>
      <c r="C3" s="1072" t="s">
        <v>28</v>
      </c>
      <c r="D3" s="1074"/>
      <c r="E3" s="1074"/>
      <c r="F3" s="1074"/>
      <c r="G3" s="1074"/>
      <c r="H3" s="1074"/>
      <c r="I3" s="1072" t="s">
        <v>29</v>
      </c>
      <c r="J3" s="1074"/>
      <c r="K3" s="1074"/>
      <c r="L3" s="1074"/>
      <c r="M3" s="1107"/>
    </row>
    <row r="4" spans="2:13" ht="20.25" thickBot="1" x14ac:dyDescent="0.3">
      <c r="B4" s="1079"/>
      <c r="C4" s="871" t="s">
        <v>24</v>
      </c>
      <c r="D4" s="880" t="s">
        <v>6</v>
      </c>
      <c r="E4" s="880" t="s">
        <v>25</v>
      </c>
      <c r="F4" s="880" t="s">
        <v>26</v>
      </c>
      <c r="G4" s="880" t="s">
        <v>9</v>
      </c>
      <c r="H4" s="1084"/>
      <c r="I4" s="871" t="s">
        <v>27</v>
      </c>
      <c r="J4" s="880" t="s">
        <v>6</v>
      </c>
      <c r="K4" s="880" t="s">
        <v>25</v>
      </c>
      <c r="L4" s="880" t="s">
        <v>26</v>
      </c>
      <c r="M4" s="503" t="s">
        <v>9</v>
      </c>
    </row>
    <row r="5" spans="2:13" ht="18.75" x14ac:dyDescent="0.45">
      <c r="B5" s="447" t="s">
        <v>23</v>
      </c>
      <c r="C5" s="352"/>
      <c r="D5" s="352"/>
      <c r="E5" s="1080" t="s">
        <v>156</v>
      </c>
      <c r="F5" s="1080"/>
      <c r="G5" s="1080"/>
      <c r="H5" s="1080"/>
      <c r="I5" s="1080"/>
      <c r="J5" s="1080"/>
      <c r="K5" s="352"/>
      <c r="L5" s="352"/>
      <c r="M5" s="353"/>
    </row>
    <row r="6" spans="2:13" s="540" customFormat="1" ht="18.75" x14ac:dyDescent="0.45">
      <c r="B6" s="544">
        <v>1400</v>
      </c>
      <c r="C6" s="983">
        <v>10179.228501491974</v>
      </c>
      <c r="D6" s="984">
        <v>244.74934069535794</v>
      </c>
      <c r="E6" s="984">
        <v>381.57630586712628</v>
      </c>
      <c r="F6" s="984">
        <v>345.47894781381899</v>
      </c>
      <c r="G6" s="96">
        <v>9207.4239071156717</v>
      </c>
      <c r="H6" s="542"/>
      <c r="I6" s="983">
        <v>9702.7203233798718</v>
      </c>
      <c r="J6" s="984">
        <v>940.98669488242467</v>
      </c>
      <c r="K6" s="984">
        <v>73.665439717414387</v>
      </c>
      <c r="L6" s="96">
        <v>4012.8782516579959</v>
      </c>
      <c r="M6" s="97">
        <v>4675.1899371220379</v>
      </c>
    </row>
    <row r="7" spans="2:13" s="540" customFormat="1" ht="18.75" x14ac:dyDescent="0.45">
      <c r="B7" s="545"/>
      <c r="C7" s="416">
        <v>100</v>
      </c>
      <c r="D7" s="416">
        <v>2.4043997112304227</v>
      </c>
      <c r="E7" s="416">
        <v>3.7485778594242034</v>
      </c>
      <c r="F7" s="416">
        <v>3.3939600409125497</v>
      </c>
      <c r="G7" s="416">
        <v>90.453062388432826</v>
      </c>
      <c r="H7" s="546"/>
      <c r="I7" s="416">
        <v>100</v>
      </c>
      <c r="J7" s="416">
        <v>9.6981739504023832</v>
      </c>
      <c r="K7" s="416">
        <v>0.75922460157806093</v>
      </c>
      <c r="L7" s="416">
        <v>41.358280130866831</v>
      </c>
      <c r="M7" s="515">
        <v>48.184321317152722</v>
      </c>
    </row>
    <row r="8" spans="2:13" s="540" customFormat="1" ht="18.75" x14ac:dyDescent="0.45">
      <c r="B8" s="366">
        <v>1401</v>
      </c>
      <c r="C8" s="916">
        <v>14051.879683887666</v>
      </c>
      <c r="D8" s="985">
        <v>428.79285822764353</v>
      </c>
      <c r="E8" s="985">
        <v>691.15233419788956</v>
      </c>
      <c r="F8" s="985">
        <v>472.82756252695361</v>
      </c>
      <c r="G8" s="916">
        <v>12459.10692893518</v>
      </c>
      <c r="H8" s="547"/>
      <c r="I8" s="916">
        <v>15083.11111327001</v>
      </c>
      <c r="J8" s="916">
        <v>1405.9173267005963</v>
      </c>
      <c r="K8" s="985">
        <v>91.80081928654937</v>
      </c>
      <c r="L8" s="916">
        <v>5937.9514062124308</v>
      </c>
      <c r="M8" s="918">
        <v>7647.4415610704327</v>
      </c>
    </row>
    <row r="9" spans="2:13" s="540" customFormat="1" ht="18.75" x14ac:dyDescent="0.45">
      <c r="B9" s="399"/>
      <c r="C9" s="192">
        <v>100</v>
      </c>
      <c r="D9" s="418">
        <v>3.0514982185572732</v>
      </c>
      <c r="E9" s="418">
        <v>4.918575662090154</v>
      </c>
      <c r="F9" s="418">
        <v>3.36487055941073</v>
      </c>
      <c r="G9" s="418">
        <v>88.665055559941834</v>
      </c>
      <c r="H9" s="548"/>
      <c r="I9" s="418">
        <v>100</v>
      </c>
      <c r="J9" s="418">
        <v>9.3211361776926829</v>
      </c>
      <c r="K9" s="418">
        <v>0.60863318314869208</v>
      </c>
      <c r="L9" s="418">
        <v>39.368213637226773</v>
      </c>
      <c r="M9" s="986">
        <v>50.702017001931857</v>
      </c>
    </row>
    <row r="10" spans="2:13" s="540" customFormat="1" ht="18.75" x14ac:dyDescent="0.45">
      <c r="B10" s="441">
        <v>1402</v>
      </c>
      <c r="C10" s="209">
        <v>20428.293869457506</v>
      </c>
      <c r="D10" s="987">
        <v>496.67134132534778</v>
      </c>
      <c r="E10" s="209">
        <v>1060.1094370136977</v>
      </c>
      <c r="F10" s="987">
        <v>687.23826751055299</v>
      </c>
      <c r="G10" s="209">
        <v>18184.274823607906</v>
      </c>
      <c r="H10" s="539"/>
      <c r="I10" s="209">
        <v>23149.217015244758</v>
      </c>
      <c r="J10" s="209">
        <v>1842.9301773093723</v>
      </c>
      <c r="K10" s="987">
        <v>108.78076582852428</v>
      </c>
      <c r="L10" s="209">
        <v>9168.244290349603</v>
      </c>
      <c r="M10" s="988">
        <v>12029.261781757259</v>
      </c>
    </row>
    <row r="11" spans="2:13" s="540" customFormat="1" ht="18.75" x14ac:dyDescent="0.45">
      <c r="B11" s="400"/>
      <c r="C11" s="416">
        <v>100</v>
      </c>
      <c r="D11" s="600">
        <v>2.4312913476730662</v>
      </c>
      <c r="E11" s="600">
        <v>5.1894174020997195</v>
      </c>
      <c r="F11" s="600">
        <v>3.3641491154483933</v>
      </c>
      <c r="G11" s="600">
        <v>89.015142134778827</v>
      </c>
      <c r="H11" s="600"/>
      <c r="I11" s="600">
        <v>100</v>
      </c>
      <c r="J11" s="600">
        <v>7.9610907621442362</v>
      </c>
      <c r="K11" s="600">
        <v>0.46991121020156945</v>
      </c>
      <c r="L11" s="600">
        <v>39.60498657173553</v>
      </c>
      <c r="M11" s="427">
        <v>51.964011455918666</v>
      </c>
    </row>
    <row r="12" spans="2:13" s="540" customFormat="1" ht="18.75" x14ac:dyDescent="0.45">
      <c r="B12" s="549">
        <v>1403</v>
      </c>
      <c r="C12" s="190">
        <v>27505.637269530271</v>
      </c>
      <c r="D12" s="190">
        <v>754.03810516948465</v>
      </c>
      <c r="E12" s="190">
        <v>1390.1339537326724</v>
      </c>
      <c r="F12" s="190">
        <v>925.42987178103772</v>
      </c>
      <c r="G12" s="190">
        <v>24436.035338847079</v>
      </c>
      <c r="H12" s="543"/>
      <c r="I12" s="190">
        <v>31932.056240585425</v>
      </c>
      <c r="J12" s="190">
        <v>2759.2852130271654</v>
      </c>
      <c r="K12" s="190">
        <v>172.20070113214317</v>
      </c>
      <c r="L12" s="190">
        <v>12608.883352857985</v>
      </c>
      <c r="M12" s="191">
        <v>16391.686973568136</v>
      </c>
    </row>
    <row r="13" spans="2:13" s="540" customFormat="1" ht="19.5" thickBot="1" x14ac:dyDescent="0.5">
      <c r="B13" s="726"/>
      <c r="C13" s="736">
        <v>100</v>
      </c>
      <c r="D13" s="736">
        <v>2.7413947831151697</v>
      </c>
      <c r="E13" s="736">
        <v>5.0539965320949367</v>
      </c>
      <c r="F13" s="736">
        <v>3.3645098374295612</v>
      </c>
      <c r="G13" s="736">
        <v>88.840098847360352</v>
      </c>
      <c r="H13" s="736"/>
      <c r="I13" s="736">
        <v>100</v>
      </c>
      <c r="J13" s="736">
        <v>8.6411134699184586</v>
      </c>
      <c r="K13" s="736">
        <v>0.5392721966751306</v>
      </c>
      <c r="L13" s="736">
        <v>39.486600104481148</v>
      </c>
      <c r="M13" s="989">
        <v>51.333014228925265</v>
      </c>
    </row>
    <row r="14" spans="2:13" ht="18.75" x14ac:dyDescent="0.4">
      <c r="B14" s="572" t="s">
        <v>375</v>
      </c>
      <c r="C14" s="573"/>
      <c r="D14" s="573"/>
      <c r="E14" s="1108" t="s">
        <v>12</v>
      </c>
      <c r="F14" s="1109"/>
      <c r="G14" s="1109"/>
      <c r="H14" s="1109"/>
      <c r="I14" s="1109"/>
      <c r="J14" s="1110"/>
      <c r="K14" s="573"/>
      <c r="L14" s="573"/>
      <c r="M14" s="574"/>
    </row>
    <row r="15" spans="2:13" ht="18.75" x14ac:dyDescent="0.45">
      <c r="B15" s="544">
        <v>1400</v>
      </c>
      <c r="C15" s="190">
        <v>10179.228501491974</v>
      </c>
      <c r="D15" s="990">
        <v>244.74934069535794</v>
      </c>
      <c r="E15" s="990">
        <v>381.57630586712622</v>
      </c>
      <c r="F15" s="990">
        <v>345.47894781381899</v>
      </c>
      <c r="G15" s="190">
        <v>9207.4239071156717</v>
      </c>
      <c r="H15" s="543"/>
      <c r="I15" s="190">
        <v>9702.7203233798718</v>
      </c>
      <c r="J15" s="990">
        <v>940.98669488242467</v>
      </c>
      <c r="K15" s="990">
        <v>73.665439717414387</v>
      </c>
      <c r="L15" s="190">
        <v>4012.8782516579959</v>
      </c>
      <c r="M15" s="191">
        <v>4675.1899371220379</v>
      </c>
    </row>
    <row r="16" spans="2:13" ht="18.75" x14ac:dyDescent="0.45">
      <c r="B16" s="545"/>
      <c r="C16" s="416">
        <v>-3.1426099322592762</v>
      </c>
      <c r="D16" s="416">
        <v>-24.567886602900373</v>
      </c>
      <c r="E16" s="416">
        <v>74.584868992956928</v>
      </c>
      <c r="F16" s="416">
        <v>45.662390736143692</v>
      </c>
      <c r="G16" s="416">
        <v>-5.3639452819181201</v>
      </c>
      <c r="H16" s="546"/>
      <c r="I16" s="416">
        <v>14.394127624335852</v>
      </c>
      <c r="J16" s="416">
        <v>53.702562230435092</v>
      </c>
      <c r="K16" s="416">
        <v>-60.209682793787564</v>
      </c>
      <c r="L16" s="416">
        <v>16.037449256401985</v>
      </c>
      <c r="M16" s="515">
        <v>10.623280463790181</v>
      </c>
    </row>
    <row r="17" spans="2:14" ht="18.75" x14ac:dyDescent="0.45">
      <c r="B17" s="366">
        <v>1401</v>
      </c>
      <c r="C17" s="916">
        <v>10536.947761557782</v>
      </c>
      <c r="D17" s="985">
        <v>329.62837878951768</v>
      </c>
      <c r="E17" s="985">
        <v>532.6868373768641</v>
      </c>
      <c r="F17" s="985">
        <v>365.27254224835474</v>
      </c>
      <c r="G17" s="916">
        <v>9309.3600031430469</v>
      </c>
      <c r="H17" s="547"/>
      <c r="I17" s="916">
        <v>11124.950561774496</v>
      </c>
      <c r="J17" s="916">
        <v>1042.2634708807079</v>
      </c>
      <c r="K17" s="985">
        <v>69.130009606031152</v>
      </c>
      <c r="L17" s="916">
        <v>4395.2777245823127</v>
      </c>
      <c r="M17" s="918">
        <v>5618.279356705445</v>
      </c>
    </row>
    <row r="18" spans="2:14" ht="18.75" x14ac:dyDescent="0.45">
      <c r="B18" s="399"/>
      <c r="C18" s="418">
        <v>3.5142079776809823</v>
      </c>
      <c r="D18" s="418">
        <v>34.679986410998993</v>
      </c>
      <c r="E18" s="418">
        <v>39.60165481615573</v>
      </c>
      <c r="F18" s="418">
        <v>5.729319994688268</v>
      </c>
      <c r="G18" s="418">
        <v>1.1071076672009923</v>
      </c>
      <c r="H18" s="548"/>
      <c r="I18" s="418">
        <v>14.65805661704573</v>
      </c>
      <c r="J18" s="418">
        <v>10.762827630728381</v>
      </c>
      <c r="K18" s="418">
        <v>-6.156795002896132</v>
      </c>
      <c r="L18" s="418">
        <v>9.529306620910333</v>
      </c>
      <c r="M18" s="986">
        <v>20.172216150943285</v>
      </c>
    </row>
    <row r="19" spans="2:14" ht="18.75" x14ac:dyDescent="0.45">
      <c r="B19" s="441">
        <v>1402</v>
      </c>
      <c r="C19" s="209">
        <v>11276.258884528388</v>
      </c>
      <c r="D19" s="987">
        <v>269.93136780754963</v>
      </c>
      <c r="E19" s="987">
        <v>579.19509747929135</v>
      </c>
      <c r="F19" s="987">
        <v>378.08391315152653</v>
      </c>
      <c r="G19" s="209">
        <v>10049.048506090019</v>
      </c>
      <c r="H19" s="539"/>
      <c r="I19" s="209">
        <v>11814.869934065153</v>
      </c>
      <c r="J19" s="987">
        <v>945.16747152587607</v>
      </c>
      <c r="K19" s="987">
        <v>53.807731879160066</v>
      </c>
      <c r="L19" s="209">
        <v>4679.8273643251541</v>
      </c>
      <c r="M19" s="211">
        <v>6136.0673663349617</v>
      </c>
    </row>
    <row r="20" spans="2:14" ht="18.75" x14ac:dyDescent="0.45">
      <c r="B20" s="400"/>
      <c r="C20" s="600">
        <v>7.0163688736111283</v>
      </c>
      <c r="D20" s="600">
        <v>-18.110397897532721</v>
      </c>
      <c r="E20" s="600">
        <v>8.7308821692404024</v>
      </c>
      <c r="F20" s="600">
        <v>3.5073457271970625</v>
      </c>
      <c r="G20" s="600">
        <v>7.9456429088276366</v>
      </c>
      <c r="H20" s="600"/>
      <c r="I20" s="600">
        <v>6.2015500065342195</v>
      </c>
      <c r="J20" s="600">
        <v>-9.3158785726977698</v>
      </c>
      <c r="K20" s="600">
        <v>-22.1644374334563</v>
      </c>
      <c r="L20" s="600">
        <v>6.4739854355820654</v>
      </c>
      <c r="M20" s="427">
        <v>9.2161314301955031</v>
      </c>
    </row>
    <row r="21" spans="2:14" ht="18.75" x14ac:dyDescent="0.45">
      <c r="B21" s="549">
        <v>1403</v>
      </c>
      <c r="C21" s="190">
        <v>11614.538157345747</v>
      </c>
      <c r="D21" s="190">
        <v>320.68392560965685</v>
      </c>
      <c r="E21" s="190">
        <v>591.86702944575802</v>
      </c>
      <c r="F21" s="190">
        <v>396.0271524295058</v>
      </c>
      <c r="G21" s="190">
        <v>10305.960049860827</v>
      </c>
      <c r="H21" s="543"/>
      <c r="I21" s="190">
        <v>12364.983847873928</v>
      </c>
      <c r="J21" s="190">
        <v>1073.8070246368638</v>
      </c>
      <c r="K21" s="190">
        <v>66.574304918135638</v>
      </c>
      <c r="L21" s="190">
        <v>4891.4595860111649</v>
      </c>
      <c r="M21" s="191">
        <v>6333.1429323077618</v>
      </c>
    </row>
    <row r="22" spans="2:14" ht="19.5" thickBot="1" x14ac:dyDescent="0.5">
      <c r="B22" s="726"/>
      <c r="C22" s="736">
        <v>2.9999246760953326</v>
      </c>
      <c r="D22" s="736">
        <v>18.802022978778737</v>
      </c>
      <c r="E22" s="736">
        <v>2.1878520763756626</v>
      </c>
      <c r="F22" s="736">
        <v>4.7458351582359057</v>
      </c>
      <c r="G22" s="736">
        <v>2.5565758152636278</v>
      </c>
      <c r="H22" s="736"/>
      <c r="I22" s="736">
        <v>4.6561148525440927</v>
      </c>
      <c r="J22" s="736">
        <v>13.610239136066809</v>
      </c>
      <c r="K22" s="736">
        <v>23.726279835854072</v>
      </c>
      <c r="L22" s="736">
        <v>4.5222228345281934</v>
      </c>
      <c r="M22" s="989">
        <v>3.2117568828210779</v>
      </c>
    </row>
    <row r="23" spans="2:14" ht="17.25" x14ac:dyDescent="0.4">
      <c r="B23" s="1082" t="s">
        <v>200</v>
      </c>
      <c r="C23" s="1082"/>
      <c r="D23" s="1082"/>
      <c r="E23" s="1082"/>
      <c r="F23" s="1082"/>
      <c r="G23" s="1082"/>
      <c r="H23" s="1082"/>
      <c r="I23" s="1082"/>
      <c r="J23" s="1082"/>
      <c r="K23" s="1082"/>
      <c r="L23" s="1082"/>
      <c r="M23" s="1082"/>
    </row>
    <row r="24" spans="2:14" ht="17.25" x14ac:dyDescent="0.4">
      <c r="B24" s="868"/>
      <c r="C24" s="868"/>
      <c r="D24" s="868"/>
      <c r="E24" s="868"/>
      <c r="F24" s="868"/>
      <c r="G24" s="868"/>
      <c r="H24" s="868"/>
      <c r="I24" s="868"/>
      <c r="J24" s="868"/>
      <c r="K24" s="868"/>
      <c r="L24" s="868"/>
      <c r="M24" s="868"/>
      <c r="N24" s="868"/>
    </row>
    <row r="25" spans="2:14" ht="18.75" x14ac:dyDescent="0.45">
      <c r="B25" s="868"/>
      <c r="C25" s="868"/>
      <c r="D25" s="868"/>
      <c r="E25" s="868"/>
      <c r="F25" s="868"/>
      <c r="G25" s="868"/>
      <c r="H25" s="868"/>
      <c r="I25" s="868"/>
      <c r="J25" s="868"/>
      <c r="K25" s="868"/>
      <c r="M25" s="591" t="s">
        <v>279</v>
      </c>
    </row>
    <row r="26" spans="2:14" ht="18.75" x14ac:dyDescent="0.45">
      <c r="B26" s="868"/>
      <c r="C26" s="868"/>
      <c r="D26" s="868"/>
      <c r="E26" s="868"/>
      <c r="F26" s="868"/>
      <c r="G26" s="518"/>
      <c r="H26" s="868"/>
      <c r="I26" s="868"/>
      <c r="J26" s="868"/>
      <c r="K26" s="868"/>
      <c r="M26" s="591" t="s">
        <v>441</v>
      </c>
    </row>
    <row r="27" spans="2:14" ht="18.75" x14ac:dyDescent="0.45">
      <c r="B27" s="868"/>
      <c r="C27" s="868"/>
      <c r="D27" s="868"/>
      <c r="E27" s="868"/>
      <c r="F27" s="868"/>
      <c r="G27" s="868"/>
      <c r="H27" s="868"/>
      <c r="I27" s="868"/>
      <c r="J27" s="868"/>
      <c r="K27" s="868"/>
      <c r="M27" s="591" t="s">
        <v>280</v>
      </c>
    </row>
    <row r="28" spans="2:14" ht="21.75" x14ac:dyDescent="0.55000000000000004">
      <c r="M28" s="881">
        <v>6</v>
      </c>
    </row>
  </sheetData>
  <mergeCells count="7">
    <mergeCell ref="B23:M23"/>
    <mergeCell ref="B3:B4"/>
    <mergeCell ref="C3:G3"/>
    <mergeCell ref="H3:H4"/>
    <mergeCell ref="I3:M3"/>
    <mergeCell ref="E5:J5"/>
    <mergeCell ref="E14:J14"/>
  </mergeCells>
  <printOptions horizontalCentered="1" verticalCentered="1"/>
  <pageMargins left="0.19685039370078741" right="0" top="0" bottom="0.11811023622047245" header="0.19685039370078741" footer="0.19685039370078741"/>
  <pageSetup paperSize="9" scale="68"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32ED2-47E6-4E71-B6FD-937485DBB115}">
  <dimension ref="B1:N34"/>
  <sheetViews>
    <sheetView rightToLeft="1" view="pageBreakPreview" zoomScale="85" zoomScaleNormal="85" zoomScaleSheetLayoutView="85" workbookViewId="0">
      <selection activeCell="K8" sqref="K8"/>
    </sheetView>
  </sheetViews>
  <sheetFormatPr defaultColWidth="9" defaultRowHeight="15" x14ac:dyDescent="0.25"/>
  <cols>
    <col min="1" max="1" width="9" style="51"/>
    <col min="2" max="2" width="17.25" style="51" customWidth="1"/>
    <col min="3" max="3" width="9" style="51"/>
    <col min="4" max="4" width="9.75" style="51" customWidth="1"/>
    <col min="5" max="5" width="2.125" style="51" customWidth="1"/>
    <col min="6" max="6" width="9.875" style="51" bestFit="1" customWidth="1"/>
    <col min="7" max="7" width="9" style="51"/>
    <col min="8" max="8" width="10.125" style="51" customWidth="1"/>
    <col min="9" max="9" width="9" style="51"/>
    <col min="10" max="10" width="10.875" style="51" customWidth="1"/>
    <col min="11" max="11" width="15.875" style="51" customWidth="1"/>
    <col min="12" max="12" width="3.75" style="51" customWidth="1"/>
    <col min="13" max="16384" width="9" style="51"/>
  </cols>
  <sheetData>
    <row r="1" spans="2:14" ht="15.75" thickBot="1" x14ac:dyDescent="0.3"/>
    <row r="2" spans="2:14" ht="24.75" thickBot="1" x14ac:dyDescent="0.65">
      <c r="B2" s="52" t="s">
        <v>30</v>
      </c>
      <c r="C2" s="53"/>
      <c r="D2" s="53"/>
      <c r="E2" s="53"/>
      <c r="F2" s="53"/>
      <c r="G2" s="53"/>
      <c r="H2" s="53"/>
      <c r="I2" s="53"/>
      <c r="J2" s="53"/>
      <c r="K2" s="54"/>
    </row>
    <row r="3" spans="2:14" ht="32.25" customHeight="1" thickBot="1" x14ac:dyDescent="0.3">
      <c r="B3" s="1112" t="s">
        <v>421</v>
      </c>
      <c r="C3" s="1114" t="s">
        <v>31</v>
      </c>
      <c r="D3" s="1114"/>
      <c r="E3" s="1114"/>
      <c r="F3" s="1114" t="s">
        <v>378</v>
      </c>
      <c r="G3" s="1114"/>
      <c r="H3" s="1114"/>
      <c r="I3" s="1114"/>
      <c r="J3" s="1114"/>
      <c r="K3" s="1116"/>
    </row>
    <row r="4" spans="2:14" ht="42" customHeight="1" thickBot="1" x14ac:dyDescent="0.3">
      <c r="B4" s="1113"/>
      <c r="C4" s="67" t="s">
        <v>32</v>
      </c>
      <c r="D4" s="67" t="s">
        <v>99</v>
      </c>
      <c r="E4" s="1115"/>
      <c r="F4" s="67" t="s">
        <v>33</v>
      </c>
      <c r="G4" s="67" t="s">
        <v>34</v>
      </c>
      <c r="H4" s="67" t="s">
        <v>35</v>
      </c>
      <c r="I4" s="67" t="s">
        <v>36</v>
      </c>
      <c r="J4" s="68" t="s">
        <v>224</v>
      </c>
      <c r="K4" s="69" t="s">
        <v>379</v>
      </c>
    </row>
    <row r="5" spans="2:14" ht="18.75" x14ac:dyDescent="0.45">
      <c r="B5" s="123">
        <v>1400</v>
      </c>
      <c r="C5" s="89" t="s">
        <v>225</v>
      </c>
      <c r="D5" s="89" t="s">
        <v>225</v>
      </c>
      <c r="E5" s="66"/>
      <c r="F5" s="121">
        <v>85.843999999999994</v>
      </c>
      <c r="G5" s="121">
        <v>78.534999999999997</v>
      </c>
      <c r="H5" s="121">
        <v>173.48699999999999</v>
      </c>
      <c r="I5" s="121">
        <v>12.266999999999999</v>
      </c>
      <c r="J5" s="121">
        <v>5.8159999999999998</v>
      </c>
      <c r="K5" s="122">
        <v>355.94899999999996</v>
      </c>
      <c r="N5" s="55"/>
    </row>
    <row r="6" spans="2:14" ht="18.75" x14ac:dyDescent="0.45">
      <c r="B6" s="105"/>
      <c r="C6" s="106"/>
      <c r="D6" s="106"/>
      <c r="E6" s="106"/>
      <c r="F6" s="106">
        <v>1.2359073541204708</v>
      </c>
      <c r="G6" s="106">
        <v>9.9</v>
      </c>
      <c r="H6" s="106">
        <v>10.360687022900763</v>
      </c>
      <c r="I6" s="106">
        <v>-44.743243243243249</v>
      </c>
      <c r="J6" s="106">
        <v>-13.9</v>
      </c>
      <c r="K6" s="126">
        <v>3.9582822229231596</v>
      </c>
    </row>
    <row r="7" spans="2:14" ht="18.75" x14ac:dyDescent="0.45">
      <c r="B7" s="264">
        <v>1401</v>
      </c>
      <c r="C7" s="138" t="s">
        <v>225</v>
      </c>
      <c r="D7" s="138" t="s">
        <v>225</v>
      </c>
      <c r="E7" s="65"/>
      <c r="F7" s="121">
        <v>84.393000000000001</v>
      </c>
      <c r="G7" s="121">
        <v>77.745999999999995</v>
      </c>
      <c r="H7" s="121">
        <v>182.422</v>
      </c>
      <c r="I7" s="121">
        <v>16.7</v>
      </c>
      <c r="J7" s="121">
        <v>6.1719999999999997</v>
      </c>
      <c r="K7" s="122">
        <v>367.43300000000005</v>
      </c>
    </row>
    <row r="8" spans="2:14" ht="18.75" x14ac:dyDescent="0.45">
      <c r="B8" s="169"/>
      <c r="C8" s="170"/>
      <c r="D8" s="171"/>
      <c r="E8" s="172"/>
      <c r="F8" s="106">
        <v>-1.6902753832533364</v>
      </c>
      <c r="G8" s="106">
        <v>-1.0046476093461507</v>
      </c>
      <c r="H8" s="106">
        <v>5.1502418048614516</v>
      </c>
      <c r="I8" s="106">
        <v>36.137604956387037</v>
      </c>
      <c r="J8" s="106">
        <v>6.1210453920220118</v>
      </c>
      <c r="K8" s="126">
        <v>3.2263048919929815</v>
      </c>
    </row>
    <row r="9" spans="2:14" ht="18.75" x14ac:dyDescent="0.45">
      <c r="B9" s="292">
        <v>1402</v>
      </c>
      <c r="C9" s="265" t="s">
        <v>225</v>
      </c>
      <c r="D9" s="265" t="s">
        <v>225</v>
      </c>
      <c r="E9" s="265"/>
      <c r="F9" s="121">
        <v>83.272428199999993</v>
      </c>
      <c r="G9" s="121">
        <v>82.828586214978969</v>
      </c>
      <c r="H9" s="121">
        <v>190.20232249999995</v>
      </c>
      <c r="I9" s="121">
        <v>20.210051272674779</v>
      </c>
      <c r="J9" s="121">
        <v>9.4612561817340008</v>
      </c>
      <c r="K9" s="122">
        <v>385.97464436938765</v>
      </c>
    </row>
    <row r="10" spans="2:14" ht="18.75" x14ac:dyDescent="0.45">
      <c r="B10" s="82"/>
      <c r="C10" s="638"/>
      <c r="D10" s="639"/>
      <c r="E10" s="83"/>
      <c r="F10" s="106">
        <v>-1.3278018319054894</v>
      </c>
      <c r="G10" s="106">
        <v>6.5374247099258866</v>
      </c>
      <c r="H10" s="106">
        <v>4.2650132659437787</v>
      </c>
      <c r="I10" s="106">
        <v>21.01827109386096</v>
      </c>
      <c r="J10" s="106">
        <v>53.293198019021418</v>
      </c>
      <c r="K10" s="126">
        <v>5.046265406043446</v>
      </c>
    </row>
    <row r="11" spans="2:14" ht="18.75" x14ac:dyDescent="0.45">
      <c r="B11" s="974">
        <v>1403</v>
      </c>
      <c r="C11" s="272"/>
      <c r="D11" s="272"/>
      <c r="E11" s="272"/>
      <c r="F11" s="975">
        <v>84.291030399999983</v>
      </c>
      <c r="G11" s="975">
        <v>89.76096594481271</v>
      </c>
      <c r="H11" s="975">
        <v>193.51007042366132</v>
      </c>
      <c r="I11" s="975">
        <v>18.710794974668005</v>
      </c>
      <c r="J11" s="975">
        <v>9.2954905448223126</v>
      </c>
      <c r="K11" s="976">
        <v>395.56835228796439</v>
      </c>
    </row>
    <row r="12" spans="2:14" ht="19.5" thickBot="1" x14ac:dyDescent="0.5">
      <c r="B12" s="977"/>
      <c r="C12" s="978"/>
      <c r="D12" s="978"/>
      <c r="E12" s="979"/>
      <c r="F12" s="979">
        <v>1.223216642072174</v>
      </c>
      <c r="G12" s="979">
        <v>8.3695497492145563</v>
      </c>
      <c r="H12" s="979">
        <v>1.7390681039982496</v>
      </c>
      <c r="I12" s="979">
        <v>-7.4183695913421985</v>
      </c>
      <c r="J12" s="979">
        <v>-1.7520468078194398</v>
      </c>
      <c r="K12" s="980">
        <v>2.4855798323879696</v>
      </c>
    </row>
    <row r="13" spans="2:14" ht="18.75" x14ac:dyDescent="0.45">
      <c r="B13" s="981">
        <v>1403</v>
      </c>
      <c r="C13" s="316"/>
      <c r="D13" s="316"/>
      <c r="E13" s="621"/>
      <c r="F13" s="316"/>
      <c r="G13" s="316"/>
      <c r="H13" s="316"/>
      <c r="I13" s="316"/>
      <c r="J13" s="316"/>
      <c r="K13" s="317"/>
    </row>
    <row r="14" spans="2:14" ht="18.75" x14ac:dyDescent="0.45">
      <c r="B14" s="168" t="s">
        <v>310</v>
      </c>
      <c r="C14" s="265" t="s">
        <v>225</v>
      </c>
      <c r="D14" s="265" t="s">
        <v>225</v>
      </c>
      <c r="E14" s="275"/>
      <c r="F14" s="690">
        <v>20.61247390039857</v>
      </c>
      <c r="G14" s="690">
        <v>21.653310584240224</v>
      </c>
      <c r="H14" s="690">
        <v>48.327059455481084</v>
      </c>
      <c r="I14" s="690">
        <v>7.1976326895041023</v>
      </c>
      <c r="J14" s="690">
        <v>1.2621670729275101</v>
      </c>
      <c r="K14" s="691">
        <v>99.052643702551478</v>
      </c>
    </row>
    <row r="15" spans="2:14" ht="18.75" x14ac:dyDescent="0.45">
      <c r="B15" s="622"/>
      <c r="C15" s="167"/>
      <c r="D15" s="167"/>
      <c r="E15" s="139"/>
      <c r="F15" s="106">
        <v>6.1522247630586104</v>
      </c>
      <c r="G15" s="106">
        <v>6.2001071976285544</v>
      </c>
      <c r="H15" s="106">
        <v>1.8457704288328216</v>
      </c>
      <c r="I15" s="106">
        <v>-5.7615558269842495</v>
      </c>
      <c r="J15" s="106">
        <v>-6.8389798978780618</v>
      </c>
      <c r="K15" s="692">
        <v>2.9110578707046955</v>
      </c>
    </row>
    <row r="16" spans="2:14" ht="18.75" x14ac:dyDescent="0.45">
      <c r="B16" s="625" t="s">
        <v>283</v>
      </c>
      <c r="C16" s="163" t="s">
        <v>225</v>
      </c>
      <c r="D16" s="163" t="s">
        <v>225</v>
      </c>
      <c r="E16" s="322"/>
      <c r="F16" s="323">
        <v>25.632426226743842</v>
      </c>
      <c r="G16" s="323">
        <v>31.118705803690137</v>
      </c>
      <c r="H16" s="323">
        <v>57.553744667986365</v>
      </c>
      <c r="I16" s="323">
        <v>7.918433191887674</v>
      </c>
      <c r="J16" s="323">
        <v>3.0018459632461298</v>
      </c>
      <c r="K16" s="325">
        <v>125.22515585355416</v>
      </c>
    </row>
    <row r="17" spans="2:12" ht="18.75" x14ac:dyDescent="0.45">
      <c r="B17" s="623"/>
      <c r="C17" s="640"/>
      <c r="D17" s="640"/>
      <c r="E17" s="641"/>
      <c r="F17" s="324">
        <v>1.0675258904445</v>
      </c>
      <c r="G17" s="324">
        <v>7.3466135726442303</v>
      </c>
      <c r="H17" s="324">
        <v>0.72700646137633385</v>
      </c>
      <c r="I17" s="324">
        <v>-6.3619855810971018</v>
      </c>
      <c r="J17" s="324">
        <v>1.3341538831514583</v>
      </c>
      <c r="K17" s="642">
        <v>1.8854596922321463</v>
      </c>
    </row>
    <row r="18" spans="2:12" ht="18.75" x14ac:dyDescent="0.45">
      <c r="B18" s="693" t="s">
        <v>305</v>
      </c>
      <c r="C18" s="265" t="s">
        <v>225</v>
      </c>
      <c r="D18" s="265" t="s">
        <v>225</v>
      </c>
      <c r="E18" s="265"/>
      <c r="F18" s="323">
        <v>19.441040007241799</v>
      </c>
      <c r="G18" s="121">
        <v>20.816660481687752</v>
      </c>
      <c r="H18" s="121">
        <v>45.585877151831227</v>
      </c>
      <c r="I18" s="121">
        <v>1.8612432091373048</v>
      </c>
      <c r="J18" s="121">
        <v>2.5492099052360171</v>
      </c>
      <c r="K18" s="694">
        <v>90.254030755134124</v>
      </c>
    </row>
    <row r="19" spans="2:12" ht="18.75" x14ac:dyDescent="0.45">
      <c r="B19" s="981"/>
      <c r="C19" s="316"/>
      <c r="D19" s="316"/>
      <c r="E19" s="621"/>
      <c r="F19" s="106">
        <v>-0.41479162204166198</v>
      </c>
      <c r="G19" s="106">
        <v>12.753889894571643</v>
      </c>
      <c r="H19" s="106">
        <v>1.3149755748429044</v>
      </c>
      <c r="I19" s="106">
        <v>-2.7493167811634152</v>
      </c>
      <c r="J19" s="106">
        <v>-0.77028360478875868</v>
      </c>
      <c r="K19" s="692">
        <v>3.1933136022952899</v>
      </c>
    </row>
    <row r="20" spans="2:12" ht="18.75" x14ac:dyDescent="0.45">
      <c r="B20" s="168" t="s">
        <v>306</v>
      </c>
      <c r="C20" s="265" t="s">
        <v>225</v>
      </c>
      <c r="D20" s="265" t="s">
        <v>225</v>
      </c>
      <c r="E20" s="275"/>
      <c r="F20" s="323">
        <v>18.600000000000001</v>
      </c>
      <c r="G20" s="121">
        <v>16.2</v>
      </c>
      <c r="H20" s="121">
        <v>42</v>
      </c>
      <c r="I20" s="121">
        <v>1.7</v>
      </c>
      <c r="J20" s="121">
        <v>2.5</v>
      </c>
      <c r="K20" s="694">
        <v>81</v>
      </c>
    </row>
    <row r="21" spans="2:12" ht="18.75" x14ac:dyDescent="0.45">
      <c r="B21" s="622"/>
      <c r="C21" s="167"/>
      <c r="D21" s="167"/>
      <c r="E21" s="139"/>
      <c r="F21" s="106" t="s">
        <v>422</v>
      </c>
      <c r="G21" s="106">
        <v>7.9</v>
      </c>
      <c r="H21" s="106">
        <v>3.5</v>
      </c>
      <c r="I21" s="106" t="s">
        <v>423</v>
      </c>
      <c r="J21" s="106">
        <v>-3.6</v>
      </c>
      <c r="K21" s="692">
        <v>2.1</v>
      </c>
    </row>
    <row r="22" spans="2:12" ht="18.75" x14ac:dyDescent="0.45">
      <c r="B22" s="625">
        <v>1404</v>
      </c>
      <c r="C22" s="163"/>
      <c r="D22" s="163"/>
      <c r="E22" s="322"/>
      <c r="F22" s="106"/>
      <c r="G22" s="106"/>
      <c r="H22" s="106"/>
      <c r="I22" s="106"/>
      <c r="J22" s="106"/>
      <c r="K22" s="692"/>
    </row>
    <row r="23" spans="2:12" ht="18.75" x14ac:dyDescent="0.45">
      <c r="B23" s="623" t="s">
        <v>310</v>
      </c>
      <c r="C23" s="640" t="s">
        <v>225</v>
      </c>
      <c r="D23" s="640" t="s">
        <v>225</v>
      </c>
      <c r="E23" s="641"/>
      <c r="F23" s="323">
        <v>19.7</v>
      </c>
      <c r="G23" s="323">
        <v>26.8</v>
      </c>
      <c r="H23" s="323">
        <v>52.6</v>
      </c>
      <c r="I23" s="323">
        <v>3.1</v>
      </c>
      <c r="J23" s="323">
        <v>1</v>
      </c>
      <c r="K23" s="325">
        <v>103.2</v>
      </c>
      <c r="L23" s="642"/>
    </row>
    <row r="24" spans="2:12" ht="18.75" x14ac:dyDescent="0.45">
      <c r="B24" s="693"/>
      <c r="C24" s="265"/>
      <c r="D24" s="265"/>
      <c r="E24" s="265"/>
      <c r="F24" s="324" t="s">
        <v>424</v>
      </c>
      <c r="G24" s="324">
        <v>24</v>
      </c>
      <c r="H24" s="324">
        <v>8.8000000000000007</v>
      </c>
      <c r="I24" s="324" t="s">
        <v>425</v>
      </c>
      <c r="J24" s="324" t="s">
        <v>426</v>
      </c>
      <c r="K24" s="642">
        <v>4.2</v>
      </c>
    </row>
    <row r="25" spans="2:12" ht="18.75" x14ac:dyDescent="0.45">
      <c r="B25" s="974" t="s">
        <v>283</v>
      </c>
      <c r="C25" s="272" t="s">
        <v>225</v>
      </c>
      <c r="D25" s="272" t="s">
        <v>225</v>
      </c>
      <c r="E25" s="272"/>
      <c r="F25" s="975">
        <v>25.3</v>
      </c>
      <c r="G25" s="975">
        <v>32.4</v>
      </c>
      <c r="H25" s="975">
        <v>59.3</v>
      </c>
      <c r="I25" s="975">
        <v>6</v>
      </c>
      <c r="J25" s="975">
        <v>2.5</v>
      </c>
      <c r="K25" s="976">
        <v>125.6</v>
      </c>
      <c r="L25" s="315"/>
    </row>
    <row r="26" spans="2:12" ht="19.5" thickBot="1" x14ac:dyDescent="0.5">
      <c r="B26" s="977"/>
      <c r="C26" s="978"/>
      <c r="D26" s="978"/>
      <c r="E26" s="979"/>
      <c r="F26" s="979" t="s">
        <v>474</v>
      </c>
      <c r="G26" s="979">
        <v>4.0999999999999996</v>
      </c>
      <c r="H26" s="979">
        <v>3.1</v>
      </c>
      <c r="I26" s="979" t="s">
        <v>475</v>
      </c>
      <c r="J26" s="979" t="s">
        <v>476</v>
      </c>
      <c r="K26" s="980">
        <v>0.3</v>
      </c>
      <c r="L26" s="315"/>
    </row>
    <row r="27" spans="2:12" ht="17.25" x14ac:dyDescent="0.4">
      <c r="B27" s="1117" t="s">
        <v>345</v>
      </c>
      <c r="C27" s="1117"/>
      <c r="D27" s="1117"/>
      <c r="E27" s="1117"/>
      <c r="F27" s="1117"/>
      <c r="G27" s="1117"/>
      <c r="H27" s="1117"/>
      <c r="I27" s="1117"/>
      <c r="J27" s="1117"/>
      <c r="K27" s="1117"/>
    </row>
    <row r="28" spans="2:12" ht="17.25" x14ac:dyDescent="0.4">
      <c r="B28" s="1111" t="s">
        <v>294</v>
      </c>
      <c r="C28" s="1111"/>
      <c r="D28" s="1111"/>
      <c r="E28" s="1111"/>
      <c r="F28" s="1111"/>
      <c r="G28" s="1111"/>
      <c r="H28" s="1111"/>
      <c r="I28" s="1111"/>
      <c r="J28" s="1111"/>
      <c r="K28" s="1111"/>
    </row>
    <row r="29" spans="2:12" ht="17.25" customHeight="1" x14ac:dyDescent="0.4">
      <c r="B29" s="1111" t="s">
        <v>376</v>
      </c>
      <c r="C29" s="1111"/>
      <c r="D29" s="1111"/>
      <c r="E29" s="1111"/>
      <c r="F29" s="1111"/>
      <c r="G29" s="1111"/>
      <c r="H29" s="1111"/>
      <c r="I29" s="1111"/>
      <c r="J29" s="1111"/>
      <c r="K29" s="1111"/>
    </row>
    <row r="30" spans="2:12" ht="17.25" x14ac:dyDescent="0.4">
      <c r="B30" s="1111" t="s">
        <v>377</v>
      </c>
      <c r="C30" s="1111"/>
      <c r="D30" s="1111"/>
      <c r="E30" s="1111"/>
      <c r="F30" s="1111"/>
      <c r="G30" s="1111"/>
      <c r="H30" s="1111"/>
      <c r="I30" s="1111"/>
      <c r="J30" s="1111"/>
      <c r="K30" s="1111"/>
    </row>
    <row r="31" spans="2:12" ht="18.75" x14ac:dyDescent="0.45">
      <c r="B31" s="967"/>
      <c r="C31" s="967"/>
      <c r="D31" s="967"/>
      <c r="E31" s="967"/>
      <c r="F31" s="967"/>
      <c r="G31" s="967"/>
      <c r="J31" s="967"/>
      <c r="K31" s="153" t="s">
        <v>279</v>
      </c>
    </row>
    <row r="32" spans="2:12" ht="18.75" x14ac:dyDescent="0.45">
      <c r="B32" s="967"/>
      <c r="C32" s="967"/>
      <c r="D32" s="967"/>
      <c r="E32" s="967"/>
      <c r="F32" s="967"/>
      <c r="G32" s="967"/>
      <c r="H32" s="967"/>
      <c r="I32" s="967" t="s">
        <v>401</v>
      </c>
      <c r="J32" s="967"/>
      <c r="K32" s="153" t="s">
        <v>442</v>
      </c>
    </row>
    <row r="33" spans="2:12" ht="18.75" x14ac:dyDescent="0.45">
      <c r="B33" s="56"/>
      <c r="C33" s="56"/>
      <c r="D33" s="56"/>
      <c r="E33" s="56"/>
      <c r="F33" s="56"/>
      <c r="G33" s="56"/>
      <c r="I33" s="56"/>
      <c r="J33" s="56"/>
      <c r="K33" s="153" t="s">
        <v>280</v>
      </c>
    </row>
    <row r="34" spans="2:12" ht="21.75" x14ac:dyDescent="0.55000000000000004">
      <c r="K34" s="140">
        <v>7</v>
      </c>
      <c r="L34" s="141"/>
    </row>
  </sheetData>
  <mergeCells count="8">
    <mergeCell ref="B29:K29"/>
    <mergeCell ref="B30:K30"/>
    <mergeCell ref="B3:B4"/>
    <mergeCell ref="C3:D3"/>
    <mergeCell ref="E3:E4"/>
    <mergeCell ref="F3:K3"/>
    <mergeCell ref="B27:K27"/>
    <mergeCell ref="B28:K28"/>
  </mergeCells>
  <printOptions horizontalCentered="1" verticalCentered="1"/>
  <pageMargins left="0.19685039370078741" right="0.19685039370078741" top="0" bottom="0.11811023622047245" header="0.19685039370078741" footer="0.19685039370078741"/>
  <pageSetup paperSize="9" scale="8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05911-5291-4A8F-AC20-A7DB15C8B68C}">
  <dimension ref="B1:K36"/>
  <sheetViews>
    <sheetView rightToLeft="1" view="pageBreakPreview" zoomScaleNormal="100" zoomScaleSheetLayoutView="100" workbookViewId="0">
      <selection activeCell="B33" sqref="B33"/>
    </sheetView>
  </sheetViews>
  <sheetFormatPr defaultColWidth="9" defaultRowHeight="18" x14ac:dyDescent="0.45"/>
  <cols>
    <col min="1" max="1" width="2.625" style="344" customWidth="1"/>
    <col min="2" max="2" width="23.875" style="344" customWidth="1"/>
    <col min="3" max="3" width="23.25" style="344" customWidth="1"/>
    <col min="4" max="4" width="14.375" style="344" customWidth="1"/>
    <col min="5" max="5" width="14.625" style="344" customWidth="1"/>
    <col min="6" max="6" width="1.25" style="344" customWidth="1"/>
    <col min="7" max="7" width="14.375" style="344" customWidth="1"/>
    <col min="8" max="8" width="17.25" style="344" customWidth="1"/>
    <col min="9" max="9" width="3.75" style="344" customWidth="1"/>
    <col min="10" max="16384" width="9" style="344"/>
  </cols>
  <sheetData>
    <row r="1" spans="2:11" ht="18.75" thickBot="1" x14ac:dyDescent="0.5"/>
    <row r="2" spans="2:11" ht="24.75" thickBot="1" x14ac:dyDescent="0.65">
      <c r="B2" s="878" t="s">
        <v>37</v>
      </c>
      <c r="C2" s="348"/>
      <c r="D2" s="348"/>
      <c r="E2" s="348"/>
      <c r="F2" s="348"/>
      <c r="G2" s="348"/>
      <c r="H2" s="349"/>
    </row>
    <row r="3" spans="2:11" ht="20.25" thickBot="1" x14ac:dyDescent="0.5">
      <c r="B3" s="1118" t="s">
        <v>195</v>
      </c>
      <c r="C3" s="1072" t="s">
        <v>371</v>
      </c>
      <c r="D3" s="1074" t="s">
        <v>328</v>
      </c>
      <c r="E3" s="1074"/>
      <c r="F3" s="1074"/>
      <c r="G3" s="1074" t="s">
        <v>329</v>
      </c>
      <c r="H3" s="1107"/>
    </row>
    <row r="4" spans="2:11" ht="45.95" customHeight="1" thickBot="1" x14ac:dyDescent="0.5">
      <c r="B4" s="1119"/>
      <c r="C4" s="1084"/>
      <c r="D4" s="361" t="s">
        <v>38</v>
      </c>
      <c r="E4" s="361" t="s">
        <v>39</v>
      </c>
      <c r="F4" s="1084"/>
      <c r="G4" s="361" t="s">
        <v>38</v>
      </c>
      <c r="H4" s="462" t="s">
        <v>39</v>
      </c>
    </row>
    <row r="5" spans="2:11" ht="18.75" x14ac:dyDescent="0.45">
      <c r="B5" s="356">
        <v>1400</v>
      </c>
      <c r="C5" s="387">
        <v>100</v>
      </c>
      <c r="D5" s="390">
        <v>35245</v>
      </c>
      <c r="E5" s="387">
        <v>10797.32148199999</v>
      </c>
      <c r="F5" s="388"/>
      <c r="G5" s="376">
        <v>7092</v>
      </c>
      <c r="H5" s="370">
        <v>1862.8834490000017</v>
      </c>
    </row>
    <row r="6" spans="2:11" ht="18.75" x14ac:dyDescent="0.45">
      <c r="B6" s="593"/>
      <c r="C6" s="360">
        <v>2.986611740473748</v>
      </c>
      <c r="D6" s="360">
        <v>-2.0645770812493054</v>
      </c>
      <c r="E6" s="360">
        <v>74.072249811278056</v>
      </c>
      <c r="F6" s="354"/>
      <c r="G6" s="360">
        <v>8.3409715857011957</v>
      </c>
      <c r="H6" s="364">
        <v>9.5745663931366956</v>
      </c>
      <c r="K6" s="346"/>
    </row>
    <row r="7" spans="2:11" ht="18.75" x14ac:dyDescent="0.45">
      <c r="B7" s="393">
        <v>1401</v>
      </c>
      <c r="C7" s="387">
        <v>109.1</v>
      </c>
      <c r="D7" s="390">
        <v>20325</v>
      </c>
      <c r="E7" s="387">
        <v>10609.962599999997</v>
      </c>
      <c r="F7" s="388"/>
      <c r="G7" s="390">
        <v>5726</v>
      </c>
      <c r="H7" s="389">
        <v>1932.1486240000004</v>
      </c>
    </row>
    <row r="8" spans="2:11" ht="18.75" x14ac:dyDescent="0.45">
      <c r="B8" s="409"/>
      <c r="C8" s="401">
        <v>9.0999999999999943</v>
      </c>
      <c r="D8" s="401">
        <v>-42.332245708611147</v>
      </c>
      <c r="E8" s="401">
        <v>-1.7352348201573473</v>
      </c>
      <c r="F8" s="413"/>
      <c r="G8" s="401">
        <v>-19.261139311900731</v>
      </c>
      <c r="H8" s="421">
        <v>3.7181700786047767</v>
      </c>
      <c r="K8" s="346"/>
    </row>
    <row r="9" spans="2:11" ht="18.75" x14ac:dyDescent="0.45">
      <c r="B9" s="393">
        <v>1402</v>
      </c>
      <c r="C9" s="387">
        <v>111.1</v>
      </c>
      <c r="D9" s="390">
        <v>22168</v>
      </c>
      <c r="E9" s="387">
        <v>16591.260748000033</v>
      </c>
      <c r="F9" s="388"/>
      <c r="G9" s="390">
        <v>7717</v>
      </c>
      <c r="H9" s="389">
        <v>3788.9932999999987</v>
      </c>
    </row>
    <row r="10" spans="2:11" ht="18.75" x14ac:dyDescent="0.45">
      <c r="B10" s="509"/>
      <c r="C10" s="420">
        <v>1.8331805682859761</v>
      </c>
      <c r="D10" s="420">
        <v>9.0676506765067728</v>
      </c>
      <c r="E10" s="420">
        <v>56.374356569362817</v>
      </c>
      <c r="F10" s="161"/>
      <c r="G10" s="420">
        <v>34.771219001047854</v>
      </c>
      <c r="H10" s="213">
        <v>96.102579943146139</v>
      </c>
    </row>
    <row r="11" spans="2:11" ht="18.75" x14ac:dyDescent="0.45">
      <c r="B11" s="405">
        <v>1403</v>
      </c>
      <c r="C11" s="730">
        <v>112.4</v>
      </c>
      <c r="D11" s="731">
        <v>16688</v>
      </c>
      <c r="E11" s="730">
        <v>12044.312686999996</v>
      </c>
      <c r="F11" s="732"/>
      <c r="G11" s="731">
        <v>7253</v>
      </c>
      <c r="H11" s="377">
        <v>6103.7060999999985</v>
      </c>
    </row>
    <row r="12" spans="2:11" ht="19.5" thickBot="1" x14ac:dyDescent="0.5">
      <c r="B12" s="725"/>
      <c r="C12" s="733">
        <v>1.2</v>
      </c>
      <c r="D12" s="733">
        <v>-24.720317574882714</v>
      </c>
      <c r="E12" s="733">
        <v>-27.405681400963715</v>
      </c>
      <c r="F12" s="734"/>
      <c r="G12" s="733">
        <v>-6.0126992354541926</v>
      </c>
      <c r="H12" s="735">
        <v>61.090443205587093</v>
      </c>
    </row>
    <row r="13" spans="2:11" ht="18.75" x14ac:dyDescent="0.45">
      <c r="B13" s="405">
        <v>1403</v>
      </c>
      <c r="C13" s="437"/>
      <c r="D13" s="437"/>
      <c r="E13" s="437"/>
      <c r="F13" s="437"/>
      <c r="G13" s="437"/>
      <c r="H13" s="439"/>
      <c r="I13" s="599"/>
    </row>
    <row r="14" spans="2:11" ht="18.75" x14ac:dyDescent="0.45">
      <c r="B14" s="407" t="s">
        <v>408</v>
      </c>
      <c r="C14" s="385">
        <v>114.4</v>
      </c>
      <c r="D14" s="391">
        <v>3877</v>
      </c>
      <c r="E14" s="385">
        <v>2787.1264369999994</v>
      </c>
      <c r="F14" s="392"/>
      <c r="G14" s="391">
        <v>1538</v>
      </c>
      <c r="H14" s="386">
        <v>640.49646600000017</v>
      </c>
    </row>
    <row r="15" spans="2:11" ht="18.75" x14ac:dyDescent="0.45">
      <c r="B15" s="596"/>
      <c r="C15" s="417">
        <v>1.9607843137254832</v>
      </c>
      <c r="D15" s="417">
        <v>-28.521386430678461</v>
      </c>
      <c r="E15" s="417">
        <v>-22.136915509172312</v>
      </c>
      <c r="F15" s="417"/>
      <c r="G15" s="417">
        <v>-5.5862492326580764</v>
      </c>
      <c r="H15" s="424">
        <v>-9.2587259798163615</v>
      </c>
    </row>
    <row r="16" spans="2:11" ht="18.75" x14ac:dyDescent="0.45">
      <c r="B16" s="407" t="s">
        <v>397</v>
      </c>
      <c r="C16" s="585">
        <v>107.1</v>
      </c>
      <c r="D16" s="585">
        <v>4200</v>
      </c>
      <c r="E16" s="373">
        <v>3114.2872630000006</v>
      </c>
      <c r="F16" s="586"/>
      <c r="G16" s="585">
        <v>1978</v>
      </c>
      <c r="H16" s="371">
        <v>1178.1621339999997</v>
      </c>
    </row>
    <row r="17" spans="2:11" ht="18.75" x14ac:dyDescent="0.45">
      <c r="B17" s="601"/>
      <c r="C17" s="416">
        <v>-1.652892561983478</v>
      </c>
      <c r="D17" s="416">
        <v>-22.020051986632012</v>
      </c>
      <c r="E17" s="416">
        <v>-30.996634032928426</v>
      </c>
      <c r="F17" s="416"/>
      <c r="G17" s="416">
        <v>17.878426698450539</v>
      </c>
      <c r="H17" s="515">
        <v>43.619425060115645</v>
      </c>
    </row>
    <row r="18" spans="2:11" ht="18.75" x14ac:dyDescent="0.45">
      <c r="B18" s="593" t="s">
        <v>457</v>
      </c>
      <c r="C18" s="702">
        <v>114.8</v>
      </c>
      <c r="D18" s="702">
        <v>4092</v>
      </c>
      <c r="E18" s="703">
        <v>2379.9759000000004</v>
      </c>
      <c r="F18" s="374"/>
      <c r="G18" s="702">
        <v>1693</v>
      </c>
      <c r="H18" s="704">
        <v>2124.3861540000012</v>
      </c>
    </row>
    <row r="19" spans="2:11" ht="18.75" x14ac:dyDescent="0.45">
      <c r="B19" s="596"/>
      <c r="C19" s="417">
        <v>3.3</v>
      </c>
      <c r="D19" s="417">
        <v>-24.348308374930667</v>
      </c>
      <c r="E19" s="417">
        <v>-33.135356920097749</v>
      </c>
      <c r="F19" s="417"/>
      <c r="G19" s="417">
        <v>-22.303809086737033</v>
      </c>
      <c r="H19" s="424">
        <v>79.597944774043015</v>
      </c>
    </row>
    <row r="20" spans="2:11" ht="18.75" x14ac:dyDescent="0.45">
      <c r="B20" s="504" t="s">
        <v>318</v>
      </c>
      <c r="C20" s="373">
        <v>111</v>
      </c>
      <c r="D20" s="585">
        <v>4519</v>
      </c>
      <c r="E20" s="373">
        <v>3762.9230869999947</v>
      </c>
      <c r="F20" s="586"/>
      <c r="G20" s="585">
        <v>2044</v>
      </c>
      <c r="H20" s="371">
        <v>2160.661345999998</v>
      </c>
    </row>
    <row r="21" spans="2:11" ht="18.75" x14ac:dyDescent="0.45">
      <c r="B21" s="737"/>
      <c r="C21" s="416">
        <v>-1.1000000000000001</v>
      </c>
      <c r="D21" s="416">
        <v>-24.037653387123896</v>
      </c>
      <c r="E21" s="416">
        <v>-23.813667167549625</v>
      </c>
      <c r="F21" s="416"/>
      <c r="G21" s="416">
        <v>-8.3818915284625746</v>
      </c>
      <c r="H21" s="515">
        <v>100.07024001304273</v>
      </c>
      <c r="I21" s="345"/>
    </row>
    <row r="22" spans="2:11" ht="18.75" x14ac:dyDescent="0.45">
      <c r="B22" s="593">
        <v>1404</v>
      </c>
      <c r="C22" s="417"/>
      <c r="D22" s="417"/>
      <c r="E22" s="417"/>
      <c r="F22" s="417"/>
      <c r="G22" s="417"/>
      <c r="H22" s="424"/>
    </row>
    <row r="23" spans="2:11" ht="18.75" x14ac:dyDescent="0.45">
      <c r="B23" s="593" t="s">
        <v>458</v>
      </c>
      <c r="C23" s="703">
        <v>106.2</v>
      </c>
      <c r="D23" s="702">
        <v>3271</v>
      </c>
      <c r="E23" s="703">
        <v>2784.5413879999987</v>
      </c>
      <c r="F23" s="374"/>
      <c r="G23" s="702">
        <v>1569</v>
      </c>
      <c r="H23" s="704">
        <v>1431.5013350000004</v>
      </c>
    </row>
    <row r="24" spans="2:11" ht="18.75" x14ac:dyDescent="0.45">
      <c r="B24" s="596"/>
      <c r="C24" s="417">
        <v>-7.1678321678321666</v>
      </c>
      <c r="D24" s="417">
        <v>-15.630642249161724</v>
      </c>
      <c r="E24" s="417">
        <v>-9.27496135691257E-2</v>
      </c>
      <c r="F24" s="417"/>
      <c r="G24" s="417">
        <v>2.0156046814044259</v>
      </c>
      <c r="H24" s="424">
        <v>123.49870935899904</v>
      </c>
    </row>
    <row r="25" spans="2:11" ht="18.75" x14ac:dyDescent="0.45">
      <c r="B25" s="239" t="s">
        <v>427</v>
      </c>
      <c r="C25" s="375">
        <v>108.9</v>
      </c>
      <c r="D25" s="643">
        <v>3380</v>
      </c>
      <c r="E25" s="375">
        <v>4140.3243120000006</v>
      </c>
      <c r="F25" s="644"/>
      <c r="G25" s="643">
        <v>1876</v>
      </c>
      <c r="H25" s="645">
        <v>1467.8113649999993</v>
      </c>
    </row>
    <row r="26" spans="2:11" ht="19.5" thickBot="1" x14ac:dyDescent="0.5">
      <c r="B26" s="458"/>
      <c r="C26" s="602">
        <v>1.6806722689075855</v>
      </c>
      <c r="D26" s="602">
        <v>-19.523809523809518</v>
      </c>
      <c r="E26" s="602">
        <v>32.946127391331771</v>
      </c>
      <c r="F26" s="602"/>
      <c r="G26" s="602">
        <v>-5.1567239635996032</v>
      </c>
      <c r="H26" s="430">
        <v>24.584836215759736</v>
      </c>
    </row>
    <row r="27" spans="2:11" x14ac:dyDescent="0.45">
      <c r="B27" s="1082" t="s">
        <v>288</v>
      </c>
      <c r="C27" s="1082"/>
      <c r="D27" s="1082"/>
      <c r="E27" s="1082"/>
      <c r="F27" s="1082"/>
      <c r="G27" s="1082"/>
      <c r="H27" s="1082"/>
    </row>
    <row r="28" spans="2:11" x14ac:dyDescent="0.45">
      <c r="B28" s="868" t="s">
        <v>330</v>
      </c>
      <c r="C28" s="868"/>
      <c r="D28" s="868"/>
      <c r="E28" s="868"/>
      <c r="F28" s="868"/>
      <c r="G28" s="868"/>
      <c r="H28" s="868"/>
    </row>
    <row r="29" spans="2:11" x14ac:dyDescent="0.45">
      <c r="B29" s="1069" t="s">
        <v>331</v>
      </c>
      <c r="C29" s="1069"/>
      <c r="D29" s="1069"/>
      <c r="E29" s="1069"/>
      <c r="F29" s="1069"/>
      <c r="G29" s="1069"/>
      <c r="H29" s="1069"/>
    </row>
    <row r="30" spans="2:11" ht="18.75" x14ac:dyDescent="0.45">
      <c r="H30" s="384" t="s">
        <v>279</v>
      </c>
      <c r="K30" s="397"/>
    </row>
    <row r="31" spans="2:11" ht="18.75" x14ac:dyDescent="0.45">
      <c r="B31" s="868"/>
      <c r="C31" s="868"/>
      <c r="D31" s="868"/>
      <c r="E31" s="868"/>
      <c r="F31" s="868"/>
      <c r="G31" s="508"/>
      <c r="H31" s="384" t="s">
        <v>441</v>
      </c>
    </row>
    <row r="32" spans="2:11" ht="19.5" x14ac:dyDescent="0.5">
      <c r="B32" s="382"/>
      <c r="C32" s="868"/>
      <c r="D32" s="868"/>
      <c r="E32" s="868"/>
      <c r="F32" s="868"/>
      <c r="G32" s="868"/>
      <c r="H32" s="384" t="s">
        <v>280</v>
      </c>
    </row>
    <row r="33" spans="2:9" ht="21.75" x14ac:dyDescent="0.55000000000000004">
      <c r="B33" s="868"/>
      <c r="C33" s="868"/>
      <c r="D33" s="868"/>
      <c r="E33" s="868"/>
      <c r="F33" s="868"/>
      <c r="G33" s="868"/>
      <c r="H33" s="410">
        <v>8</v>
      </c>
    </row>
    <row r="34" spans="2:9" x14ac:dyDescent="0.45">
      <c r="B34" s="868"/>
      <c r="C34" s="868"/>
      <c r="D34" s="868"/>
      <c r="E34" s="868"/>
      <c r="F34" s="868"/>
      <c r="G34" s="868"/>
    </row>
    <row r="35" spans="2:9" x14ac:dyDescent="0.45">
      <c r="B35" s="868"/>
      <c r="C35" s="868"/>
      <c r="D35" s="868"/>
      <c r="E35" s="868"/>
      <c r="F35" s="868"/>
      <c r="G35" s="868"/>
    </row>
    <row r="36" spans="2:9" x14ac:dyDescent="0.45">
      <c r="B36" s="350"/>
      <c r="C36" s="350"/>
      <c r="D36" s="350"/>
      <c r="E36" s="350"/>
      <c r="F36" s="350"/>
      <c r="G36" s="350"/>
      <c r="H36" s="350"/>
      <c r="I36" s="598"/>
    </row>
  </sheetData>
  <mergeCells count="7">
    <mergeCell ref="B29:H29"/>
    <mergeCell ref="B3:B4"/>
    <mergeCell ref="C3:C4"/>
    <mergeCell ref="D3:E3"/>
    <mergeCell ref="F3:F4"/>
    <mergeCell ref="G3:H3"/>
    <mergeCell ref="B27:H27"/>
  </mergeCells>
  <printOptions horizontalCentered="1" verticalCentered="1"/>
  <pageMargins left="0.19685039370078741" right="0.19685039370078741" top="0" bottom="9.8425196850393706E-2" header="0.19685039370078741" footer="0.19685039370078741"/>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167F2-C34B-4E68-928B-882BFB17AD6A}">
  <dimension ref="A1:O34"/>
  <sheetViews>
    <sheetView rightToLeft="1" view="pageBreakPreview" topLeftCell="A4" zoomScaleNormal="100" zoomScaleSheetLayoutView="100" workbookViewId="0">
      <selection activeCell="K42" sqref="K42"/>
    </sheetView>
  </sheetViews>
  <sheetFormatPr defaultColWidth="9" defaultRowHeight="18" x14ac:dyDescent="0.45"/>
  <cols>
    <col min="1" max="1" width="2.125" style="344" customWidth="1"/>
    <col min="2" max="2" width="23" style="344" customWidth="1"/>
    <col min="3" max="3" width="8" style="344" customWidth="1"/>
    <col min="4" max="4" width="11.75" style="344" customWidth="1"/>
    <col min="5" max="5" width="13.25" style="344" customWidth="1"/>
    <col min="6" max="6" width="13" style="344" customWidth="1"/>
    <col min="7" max="7" width="2.25" style="344" customWidth="1"/>
    <col min="8" max="8" width="7.875" style="344" customWidth="1"/>
    <col min="9" max="9" width="11.375" style="344" customWidth="1"/>
    <col min="10" max="10" width="13.375" style="344" customWidth="1"/>
    <col min="11" max="11" width="12.75" style="344" customWidth="1"/>
    <col min="12" max="12" width="1.375" style="344" customWidth="1"/>
    <col min="13" max="13" width="16.375" style="344" customWidth="1"/>
    <col min="14" max="14" width="16.125" style="344" customWidth="1"/>
    <col min="15" max="15" width="3.75" style="344" customWidth="1"/>
    <col min="16" max="16384" width="9" style="344"/>
  </cols>
  <sheetData>
    <row r="1" spans="2:14" ht="15" customHeight="1" thickBot="1" x14ac:dyDescent="0.5"/>
    <row r="2" spans="2:14" ht="24.75" thickBot="1" x14ac:dyDescent="0.65">
      <c r="B2" s="878" t="s">
        <v>8</v>
      </c>
      <c r="C2" s="348"/>
      <c r="D2" s="348"/>
      <c r="E2" s="348"/>
      <c r="F2" s="348"/>
      <c r="G2" s="348"/>
      <c r="H2" s="348"/>
      <c r="I2" s="348"/>
      <c r="J2" s="348"/>
      <c r="K2" s="348"/>
      <c r="L2" s="348"/>
      <c r="M2" s="348"/>
      <c r="N2" s="349"/>
    </row>
    <row r="3" spans="2:14" ht="45.95" customHeight="1" thickBot="1" x14ac:dyDescent="0.5">
      <c r="B3" s="1070" t="s">
        <v>199</v>
      </c>
      <c r="C3" s="1072" t="s">
        <v>223</v>
      </c>
      <c r="D3" s="1074"/>
      <c r="E3" s="1074"/>
      <c r="F3" s="1074"/>
      <c r="G3" s="1074"/>
      <c r="H3" s="1072" t="s">
        <v>45</v>
      </c>
      <c r="I3" s="1074"/>
      <c r="J3" s="1074"/>
      <c r="K3" s="1074"/>
      <c r="L3" s="1074"/>
      <c r="M3" s="1072" t="s">
        <v>409</v>
      </c>
      <c r="N3" s="1107"/>
    </row>
    <row r="4" spans="2:14" ht="77.45" customHeight="1" thickBot="1" x14ac:dyDescent="0.5">
      <c r="B4" s="1121"/>
      <c r="C4" s="880" t="s">
        <v>41</v>
      </c>
      <c r="D4" s="880" t="s">
        <v>42</v>
      </c>
      <c r="E4" s="880" t="s">
        <v>43</v>
      </c>
      <c r="F4" s="871" t="s">
        <v>44</v>
      </c>
      <c r="G4" s="1084"/>
      <c r="H4" s="880" t="s">
        <v>41</v>
      </c>
      <c r="I4" s="880" t="s">
        <v>42</v>
      </c>
      <c r="J4" s="880" t="s">
        <v>43</v>
      </c>
      <c r="K4" s="871" t="s">
        <v>44</v>
      </c>
      <c r="L4" s="1084"/>
      <c r="M4" s="361" t="s">
        <v>410</v>
      </c>
      <c r="N4" s="362" t="s">
        <v>411</v>
      </c>
    </row>
    <row r="5" spans="2:14" ht="18.75" x14ac:dyDescent="0.45">
      <c r="B5" s="356">
        <v>1400</v>
      </c>
      <c r="C5" s="368">
        <v>5.8</v>
      </c>
      <c r="D5" s="368">
        <v>30.184999999999999</v>
      </c>
      <c r="E5" s="368">
        <v>85.179000000000002</v>
      </c>
      <c r="F5" s="368">
        <v>121.164</v>
      </c>
      <c r="G5" s="368"/>
      <c r="H5" s="368">
        <v>8.7022999999999993</v>
      </c>
      <c r="I5" s="368">
        <v>30.715199999999999</v>
      </c>
      <c r="J5" s="368">
        <v>43.240600000000001</v>
      </c>
      <c r="K5" s="368">
        <v>82.658100000000005</v>
      </c>
      <c r="L5" s="369"/>
      <c r="M5" s="387">
        <v>100.00008333333334</v>
      </c>
      <c r="N5" s="377">
        <v>100.00460146345098</v>
      </c>
    </row>
    <row r="6" spans="2:14" ht="18.75" x14ac:dyDescent="0.45">
      <c r="B6" s="593"/>
      <c r="C6" s="365">
        <v>-19.366050326706517</v>
      </c>
      <c r="D6" s="365">
        <v>-27.89575520149058</v>
      </c>
      <c r="E6" s="365">
        <v>-25.477690288713905</v>
      </c>
      <c r="F6" s="365">
        <v>-25.828252405788589</v>
      </c>
      <c r="G6" s="376"/>
      <c r="H6" s="365">
        <v>-19.099546333482074</v>
      </c>
      <c r="I6" s="365">
        <v>-23.404637337097199</v>
      </c>
      <c r="J6" s="365">
        <v>-12.678946103624666</v>
      </c>
      <c r="K6" s="365">
        <v>-17.651940444227478</v>
      </c>
      <c r="L6" s="365"/>
      <c r="M6" s="360">
        <v>64.232964265673957</v>
      </c>
      <c r="N6" s="364">
        <v>56.427634455618715</v>
      </c>
    </row>
    <row r="7" spans="2:14" ht="18.75" x14ac:dyDescent="0.45">
      <c r="B7" s="393">
        <v>1401</v>
      </c>
      <c r="C7" s="387">
        <v>5.8220000000000001</v>
      </c>
      <c r="D7" s="387">
        <v>27.852</v>
      </c>
      <c r="E7" s="387">
        <v>78.225999999999999</v>
      </c>
      <c r="F7" s="387">
        <v>111.9</v>
      </c>
      <c r="G7" s="387"/>
      <c r="H7" s="387">
        <v>8.0831999999999997</v>
      </c>
      <c r="I7" s="387">
        <v>28.384599999999999</v>
      </c>
      <c r="J7" s="387">
        <v>44.380600000000001</v>
      </c>
      <c r="K7" s="387">
        <v>80.845500000000001</v>
      </c>
      <c r="L7" s="388"/>
      <c r="M7" s="387">
        <v>151.18074999999999</v>
      </c>
      <c r="N7" s="389">
        <v>131.08981779057092</v>
      </c>
    </row>
    <row r="8" spans="2:14" ht="18.75" x14ac:dyDescent="0.45">
      <c r="B8" s="409"/>
      <c r="C8" s="401">
        <v>0.37931034482758808</v>
      </c>
      <c r="D8" s="401">
        <v>-7.7290044724200762</v>
      </c>
      <c r="E8" s="401">
        <v>-8.1628100822972787</v>
      </c>
      <c r="F8" s="401">
        <v>-7.6458353966524673</v>
      </c>
      <c r="G8" s="401"/>
      <c r="H8" s="401">
        <v>-7.1142111855486467</v>
      </c>
      <c r="I8" s="401">
        <v>-7.5877741313747027</v>
      </c>
      <c r="J8" s="401">
        <v>2.636411150631579</v>
      </c>
      <c r="K8" s="401">
        <v>-2.1928885372395568</v>
      </c>
      <c r="L8" s="420"/>
      <c r="M8" s="401">
        <v>51.180624016146638</v>
      </c>
      <c r="N8" s="421">
        <v>31.083786018067133</v>
      </c>
    </row>
    <row r="9" spans="2:14" ht="18.75" x14ac:dyDescent="0.45">
      <c r="B9" s="393">
        <v>1402</v>
      </c>
      <c r="C9" s="387">
        <v>7.5430000000000001</v>
      </c>
      <c r="D9" s="387">
        <v>29.948</v>
      </c>
      <c r="E9" s="387">
        <v>80.98</v>
      </c>
      <c r="F9" s="387">
        <v>118.471</v>
      </c>
      <c r="G9" s="387"/>
      <c r="H9" s="387">
        <v>9.7466000000000008</v>
      </c>
      <c r="I9" s="387">
        <v>30.496299999999998</v>
      </c>
      <c r="J9" s="387">
        <v>47.173099999999998</v>
      </c>
      <c r="K9" s="387">
        <v>87.415999999999997</v>
      </c>
      <c r="L9" s="411"/>
      <c r="M9" s="387">
        <v>226.13741666666667</v>
      </c>
      <c r="N9" s="389">
        <v>174.98071418923323</v>
      </c>
    </row>
    <row r="10" spans="2:14" ht="18.75" x14ac:dyDescent="0.45">
      <c r="B10" s="509"/>
      <c r="C10" s="650">
        <v>29.560288560632088</v>
      </c>
      <c r="D10" s="650">
        <v>7.5254918856814568</v>
      </c>
      <c r="E10" s="650">
        <v>3.5205686089024191</v>
      </c>
      <c r="F10" s="650">
        <v>5.8722073279714015</v>
      </c>
      <c r="G10" s="650"/>
      <c r="H10" s="650">
        <v>20.578483768804446</v>
      </c>
      <c r="I10" s="650">
        <v>7.4395975282371518</v>
      </c>
      <c r="J10" s="650">
        <v>6.292163693145203</v>
      </c>
      <c r="K10" s="650">
        <v>8.1233518535926521</v>
      </c>
      <c r="L10" s="420"/>
      <c r="M10" s="420">
        <v>49.580827365036043</v>
      </c>
      <c r="N10" s="213">
        <v>33.481545049351126</v>
      </c>
    </row>
    <row r="11" spans="2:14" ht="18.75" x14ac:dyDescent="0.45">
      <c r="B11" s="378">
        <v>1403</v>
      </c>
      <c r="C11" s="730">
        <v>7.4569999999999999</v>
      </c>
      <c r="D11" s="730">
        <v>29.736000000000001</v>
      </c>
      <c r="E11" s="730">
        <v>88.167000000000002</v>
      </c>
      <c r="F11" s="730">
        <v>125.36</v>
      </c>
      <c r="G11" s="730"/>
      <c r="H11" s="730">
        <v>10.514700000000001</v>
      </c>
      <c r="I11" s="730">
        <v>33.722300000000004</v>
      </c>
      <c r="J11" s="730">
        <v>46.320599999999999</v>
      </c>
      <c r="K11" s="730">
        <v>90.557500000000005</v>
      </c>
      <c r="L11" s="732"/>
      <c r="M11" s="730">
        <v>309.02283333333338</v>
      </c>
      <c r="N11" s="377">
        <v>220.15810475644858</v>
      </c>
    </row>
    <row r="12" spans="2:14" ht="19.5" thickBot="1" x14ac:dyDescent="0.5">
      <c r="B12" s="725"/>
      <c r="C12" s="733">
        <v>-1.1401299217817851</v>
      </c>
      <c r="D12" s="733">
        <v>-0.70789368238279859</v>
      </c>
      <c r="E12" s="733">
        <v>8.8750308718202007</v>
      </c>
      <c r="F12" s="733">
        <v>5.8149251715609696</v>
      </c>
      <c r="G12" s="733"/>
      <c r="H12" s="733">
        <v>7.8806968583916559</v>
      </c>
      <c r="I12" s="733">
        <v>10.578332453445194</v>
      </c>
      <c r="J12" s="733">
        <v>-1.8071740038284489</v>
      </c>
      <c r="K12" s="733">
        <v>3.5937357005582538</v>
      </c>
      <c r="L12" s="733"/>
      <c r="M12" s="733">
        <v>36.652676893732412</v>
      </c>
      <c r="N12" s="735">
        <v>25.818497070687563</v>
      </c>
    </row>
    <row r="13" spans="2:14" ht="18.75" x14ac:dyDescent="0.45">
      <c r="B13" s="440">
        <v>1403</v>
      </c>
      <c r="C13" s="437"/>
      <c r="D13" s="437"/>
      <c r="E13" s="437"/>
      <c r="F13" s="437"/>
      <c r="G13" s="438"/>
      <c r="H13" s="437"/>
      <c r="I13" s="437"/>
      <c r="J13" s="437"/>
      <c r="K13" s="437"/>
      <c r="L13" s="438"/>
      <c r="M13" s="437"/>
      <c r="N13" s="439"/>
    </row>
    <row r="14" spans="2:14" ht="18.75" x14ac:dyDescent="0.45">
      <c r="B14" s="624" t="s">
        <v>310</v>
      </c>
      <c r="C14" s="385">
        <v>1.6319999999999999</v>
      </c>
      <c r="D14" s="385">
        <v>8.0749999999999993</v>
      </c>
      <c r="E14" s="385">
        <v>23.878</v>
      </c>
      <c r="F14" s="385">
        <v>33.585000000000001</v>
      </c>
      <c r="G14" s="422"/>
      <c r="H14" s="385">
        <v>2.2903000000000002</v>
      </c>
      <c r="I14" s="385">
        <v>8.7484999999999999</v>
      </c>
      <c r="J14" s="385">
        <v>13.382299999999999</v>
      </c>
      <c r="K14" s="385">
        <v>24.421099999999999</v>
      </c>
      <c r="L14" s="422"/>
      <c r="M14" s="385">
        <v>274.59133333333335</v>
      </c>
      <c r="N14" s="423">
        <v>197.26981061770485</v>
      </c>
    </row>
    <row r="15" spans="2:14" ht="18.75" x14ac:dyDescent="0.45">
      <c r="B15" s="626"/>
      <c r="C15" s="417">
        <v>16.989247311827967</v>
      </c>
      <c r="D15" s="417">
        <v>11.348593491450629</v>
      </c>
      <c r="E15" s="417">
        <v>33.158599152353332</v>
      </c>
      <c r="F15" s="417">
        <v>26.359155724444122</v>
      </c>
      <c r="G15" s="426"/>
      <c r="H15" s="417">
        <v>34.604760505436388</v>
      </c>
      <c r="I15" s="417">
        <v>22.586385673850302</v>
      </c>
      <c r="J15" s="417">
        <v>35.534804581868997</v>
      </c>
      <c r="K15" s="417">
        <v>30.511762631067</v>
      </c>
      <c r="L15" s="426"/>
      <c r="M15" s="417">
        <v>39.210036687852451</v>
      </c>
      <c r="N15" s="427">
        <v>17.580350811998755</v>
      </c>
    </row>
    <row r="16" spans="2:14" ht="18.75" x14ac:dyDescent="0.45">
      <c r="B16" s="626" t="s">
        <v>397</v>
      </c>
      <c r="C16" s="373">
        <v>2.004</v>
      </c>
      <c r="D16" s="373">
        <v>7.274</v>
      </c>
      <c r="E16" s="373">
        <v>19.432280000000166</v>
      </c>
      <c r="F16" s="373">
        <v>28.710280000000168</v>
      </c>
      <c r="G16" s="587"/>
      <c r="H16" s="373">
        <v>2.6940869000000003</v>
      </c>
      <c r="I16" s="373">
        <v>8.2107167579999984</v>
      </c>
      <c r="J16" s="373">
        <v>10.72051901516005</v>
      </c>
      <c r="K16" s="373">
        <v>21.625322673160053</v>
      </c>
      <c r="L16" s="587"/>
      <c r="M16" s="373">
        <v>301</v>
      </c>
      <c r="N16" s="588">
        <v>211.32674780389195</v>
      </c>
    </row>
    <row r="17" spans="1:14" ht="18.75" x14ac:dyDescent="0.45">
      <c r="B17" s="647"/>
      <c r="C17" s="416">
        <v>4.7021943573667642</v>
      </c>
      <c r="D17" s="416">
        <v>8.3569194100998203</v>
      </c>
      <c r="E17" s="416">
        <v>21.262277691108693</v>
      </c>
      <c r="F17" s="416">
        <v>16.462274866137292</v>
      </c>
      <c r="G17" s="589"/>
      <c r="H17" s="416">
        <v>7.5956268221574703</v>
      </c>
      <c r="I17" s="416">
        <v>23.430446896468766</v>
      </c>
      <c r="J17" s="416">
        <v>3.6580129485027442</v>
      </c>
      <c r="K17" s="416">
        <v>10.909328415751474</v>
      </c>
      <c r="L17" s="589"/>
      <c r="M17" s="416">
        <v>36.1580217129071</v>
      </c>
      <c r="N17" s="515">
        <v>20.614537939099982</v>
      </c>
    </row>
    <row r="18" spans="1:14" ht="18.75" x14ac:dyDescent="0.45">
      <c r="B18" s="366" t="s">
        <v>461</v>
      </c>
      <c r="C18" s="703">
        <v>1.764</v>
      </c>
      <c r="D18" s="703">
        <v>6.4859999999999998</v>
      </c>
      <c r="E18" s="703">
        <v>19.566539999999581</v>
      </c>
      <c r="F18" s="703">
        <v>27.816539999999581</v>
      </c>
      <c r="G18" s="697"/>
      <c r="H18" s="703">
        <v>2.4549850399999995</v>
      </c>
      <c r="I18" s="703">
        <v>7.524220361916468</v>
      </c>
      <c r="J18" s="703">
        <v>10.655683785786678</v>
      </c>
      <c r="K18" s="703">
        <v>20.634889187703141</v>
      </c>
      <c r="L18" s="697"/>
      <c r="M18" s="703">
        <v>318.96666666666664</v>
      </c>
      <c r="N18" s="412">
        <v>220.70252727086418</v>
      </c>
    </row>
    <row r="19" spans="1:14" ht="18.75" x14ac:dyDescent="0.45">
      <c r="B19" s="366"/>
      <c r="C19" s="417">
        <v>-15.959980943306334</v>
      </c>
      <c r="D19" s="417">
        <v>-5.008787346221439</v>
      </c>
      <c r="E19" s="417">
        <v>-7.969803866235921</v>
      </c>
      <c r="F19" s="417">
        <v>-7.855638001856434</v>
      </c>
      <c r="G19" s="697"/>
      <c r="H19" s="417">
        <v>-7.9323067691730955</v>
      </c>
      <c r="I19" s="417">
        <v>17.751770167239968</v>
      </c>
      <c r="J19" s="417">
        <v>-13.595324588384315</v>
      </c>
      <c r="K19" s="417">
        <v>-3.5243414153120796</v>
      </c>
      <c r="L19" s="697"/>
      <c r="M19" s="417">
        <v>34.585091420534447</v>
      </c>
      <c r="N19" s="424">
        <v>25.101185348498454</v>
      </c>
    </row>
    <row r="20" spans="1:14" ht="18.75" x14ac:dyDescent="0.45">
      <c r="B20" s="544" t="s">
        <v>306</v>
      </c>
      <c r="C20" s="373">
        <v>2.0569999999999999</v>
      </c>
      <c r="D20" s="373">
        <v>7.9009999999999998</v>
      </c>
      <c r="E20" s="373">
        <v>25.290180000000255</v>
      </c>
      <c r="F20" s="373">
        <v>35.248180000000254</v>
      </c>
      <c r="G20" s="587"/>
      <c r="H20" s="373">
        <v>3.0753280600000008</v>
      </c>
      <c r="I20" s="373">
        <v>9.238862880083536</v>
      </c>
      <c r="J20" s="373">
        <v>11.562097199053271</v>
      </c>
      <c r="K20" s="373">
        <v>23.876188139136808</v>
      </c>
      <c r="L20" s="587"/>
      <c r="M20" s="373">
        <v>341.5333333333333</v>
      </c>
      <c r="N20" s="738">
        <v>251.33333333333334</v>
      </c>
    </row>
    <row r="21" spans="1:14" ht="18.75" x14ac:dyDescent="0.45">
      <c r="B21" s="545"/>
      <c r="C21" s="416">
        <v>-3.6533957845433207</v>
      </c>
      <c r="D21" s="416">
        <v>-13.69743309666849</v>
      </c>
      <c r="E21" s="416">
        <v>-1.8314571850001755</v>
      </c>
      <c r="F21" s="416">
        <v>-4.8683471877354663</v>
      </c>
      <c r="G21" s="589"/>
      <c r="H21" s="416">
        <v>6.9790955577973364</v>
      </c>
      <c r="I21" s="416">
        <v>-10.456178411045698</v>
      </c>
      <c r="J21" s="416">
        <v>-20.942384569786668</v>
      </c>
      <c r="K21" s="416">
        <v>-14.167844689683022</v>
      </c>
      <c r="L21" s="589"/>
      <c r="M21" s="416">
        <v>37.033569613481319</v>
      </c>
      <c r="N21" s="515">
        <v>39.226786144332003</v>
      </c>
    </row>
    <row r="22" spans="1:14" ht="18.75" x14ac:dyDescent="0.45">
      <c r="B22" s="366">
        <v>1404</v>
      </c>
      <c r="C22" s="417"/>
      <c r="D22" s="417"/>
      <c r="E22" s="417"/>
      <c r="F22" s="417"/>
      <c r="G22" s="697"/>
      <c r="H22" s="417"/>
      <c r="I22" s="417"/>
      <c r="J22" s="417"/>
      <c r="K22" s="417"/>
      <c r="L22" s="697"/>
      <c r="M22" s="417"/>
      <c r="N22" s="424"/>
    </row>
    <row r="23" spans="1:14" ht="18.75" x14ac:dyDescent="0.45">
      <c r="A23" s="590"/>
      <c r="B23" s="366" t="s">
        <v>310</v>
      </c>
      <c r="C23" s="703">
        <v>1.3340000000000001</v>
      </c>
      <c r="D23" s="703">
        <v>6.88</v>
      </c>
      <c r="E23" s="703">
        <v>18.210999999999999</v>
      </c>
      <c r="F23" s="703">
        <v>26.425000000000001</v>
      </c>
      <c r="G23" s="697"/>
      <c r="H23" s="703">
        <v>1.8532</v>
      </c>
      <c r="I23" s="703">
        <v>8.0296000000000003</v>
      </c>
      <c r="J23" s="703">
        <v>9.9489000000000001</v>
      </c>
      <c r="K23" s="703">
        <v>19.831700000000001</v>
      </c>
      <c r="L23" s="697"/>
      <c r="M23" s="703">
        <v>382.33333333333331</v>
      </c>
      <c r="N23" s="412">
        <v>290.78000000000003</v>
      </c>
    </row>
    <row r="24" spans="1:14" ht="18.75" x14ac:dyDescent="0.45">
      <c r="B24" s="366"/>
      <c r="C24" s="417">
        <v>-18.259803921568633</v>
      </c>
      <c r="D24" s="417">
        <v>-14.798761609907118</v>
      </c>
      <c r="E24" s="417">
        <v>-23.733143479353373</v>
      </c>
      <c r="F24" s="417">
        <v>-21.319041238648211</v>
      </c>
      <c r="G24" s="697"/>
      <c r="H24" s="417">
        <v>-19.084836047679346</v>
      </c>
      <c r="I24" s="417">
        <v>-8.2174086986340455</v>
      </c>
      <c r="J24" s="417">
        <v>-25.656277321536663</v>
      </c>
      <c r="K24" s="417">
        <v>-18.792765272653554</v>
      </c>
      <c r="L24" s="697"/>
      <c r="M24" s="417">
        <v>39.237217974832888</v>
      </c>
      <c r="N24" s="424">
        <v>47.402179324595906</v>
      </c>
    </row>
    <row r="25" spans="1:14" ht="18.75" x14ac:dyDescent="0.45">
      <c r="B25" s="635" t="s">
        <v>283</v>
      </c>
      <c r="C25" s="375">
        <v>1.4690000000000001</v>
      </c>
      <c r="D25" s="375">
        <v>5.6470000000000002</v>
      </c>
      <c r="E25" s="375">
        <v>16.356829999999587</v>
      </c>
      <c r="F25" s="375">
        <v>23.472829999999586</v>
      </c>
      <c r="G25" s="648"/>
      <c r="H25" s="375">
        <v>2.4075328500000004</v>
      </c>
      <c r="I25" s="375">
        <v>5.8027262583317425</v>
      </c>
      <c r="J25" s="375">
        <v>8.1797593762629681</v>
      </c>
      <c r="K25" s="375">
        <v>16.390018484594705</v>
      </c>
      <c r="L25" s="648"/>
      <c r="M25" s="375">
        <v>424</v>
      </c>
      <c r="N25" s="649">
        <v>312.18333333333334</v>
      </c>
    </row>
    <row r="26" spans="1:14" ht="19.5" thickBot="1" x14ac:dyDescent="0.5">
      <c r="B26" s="357"/>
      <c r="C26" s="428">
        <v>-26.696606786427139</v>
      </c>
      <c r="D26" s="428">
        <v>-22.367335716249656</v>
      </c>
      <c r="E26" s="428">
        <v>-15.826501059065393</v>
      </c>
      <c r="F26" s="428">
        <v>-18.242420484929269</v>
      </c>
      <c r="G26" s="429"/>
      <c r="H26" s="428">
        <v>-10.636407088427617</v>
      </c>
      <c r="I26" s="428">
        <v>-29.327409173164625</v>
      </c>
      <c r="J26" s="428">
        <v>-23.699968586447696</v>
      </c>
      <c r="K26" s="428">
        <v>-24.209137906011762</v>
      </c>
      <c r="L26" s="429"/>
      <c r="M26" s="428">
        <v>40.863787375415285</v>
      </c>
      <c r="N26" s="430">
        <v>47.725423581038967</v>
      </c>
    </row>
    <row r="27" spans="1:14" x14ac:dyDescent="0.45">
      <c r="B27" s="1120" t="s">
        <v>207</v>
      </c>
      <c r="C27" s="1120"/>
      <c r="D27" s="1120"/>
      <c r="E27" s="1120"/>
      <c r="F27" s="1120"/>
      <c r="G27" s="1120"/>
      <c r="H27" s="1120"/>
      <c r="I27" s="1120"/>
      <c r="J27" s="1120"/>
      <c r="K27" s="1120"/>
      <c r="L27" s="1120"/>
      <c r="M27" s="1120"/>
      <c r="N27" s="1120"/>
    </row>
    <row r="28" spans="1:14" x14ac:dyDescent="0.45">
      <c r="B28" s="1069" t="s">
        <v>210</v>
      </c>
      <c r="C28" s="1069"/>
      <c r="D28" s="1069"/>
      <c r="E28" s="1069"/>
      <c r="F28" s="1069"/>
      <c r="G28" s="1069"/>
      <c r="H28" s="1069"/>
      <c r="I28" s="1069"/>
      <c r="J28" s="1069"/>
      <c r="K28" s="1069"/>
      <c r="L28" s="1069"/>
      <c r="M28" s="1069"/>
      <c r="N28" s="1069"/>
    </row>
    <row r="29" spans="1:14" x14ac:dyDescent="0.45">
      <c r="B29" s="868"/>
      <c r="C29" s="868"/>
      <c r="D29" s="868"/>
      <c r="E29" s="868"/>
      <c r="F29" s="868"/>
      <c r="G29" s="868"/>
      <c r="H29" s="868"/>
      <c r="I29" s="868"/>
      <c r="J29" s="868"/>
      <c r="K29" s="868"/>
      <c r="L29" s="868"/>
      <c r="M29" s="868"/>
      <c r="N29" s="868"/>
    </row>
    <row r="30" spans="1:14" ht="18.75" x14ac:dyDescent="0.45">
      <c r="B30" s="868"/>
      <c r="C30" s="379"/>
      <c r="D30" s="379"/>
      <c r="E30" s="868"/>
      <c r="F30" s="379"/>
      <c r="G30" s="379"/>
      <c r="H30" s="379"/>
      <c r="I30" s="379"/>
      <c r="J30" s="379"/>
      <c r="K30" s="868"/>
      <c r="L30" s="868"/>
      <c r="M30" s="868"/>
      <c r="N30" s="384" t="s">
        <v>279</v>
      </c>
    </row>
    <row r="31" spans="1:14" ht="18.75" x14ac:dyDescent="0.45">
      <c r="B31" s="868"/>
      <c r="C31" s="379"/>
      <c r="D31" s="379"/>
      <c r="E31" s="379"/>
      <c r="F31" s="379"/>
      <c r="G31" s="379"/>
      <c r="H31" s="379"/>
      <c r="I31" s="379"/>
      <c r="J31" s="379"/>
      <c r="K31" s="367"/>
      <c r="L31" s="868"/>
      <c r="M31" s="868"/>
      <c r="N31" s="384" t="s">
        <v>441</v>
      </c>
    </row>
    <row r="32" spans="1:14" ht="18.75" x14ac:dyDescent="0.45">
      <c r="B32" s="868"/>
      <c r="C32" s="868"/>
      <c r="D32" s="868"/>
      <c r="E32" s="868"/>
      <c r="F32" s="868"/>
      <c r="G32" s="868"/>
      <c r="H32" s="868"/>
      <c r="I32" s="868"/>
      <c r="J32" s="868"/>
      <c r="K32" s="868"/>
      <c r="L32" s="868"/>
      <c r="M32" s="868"/>
      <c r="N32" s="384" t="s">
        <v>280</v>
      </c>
    </row>
    <row r="33" spans="2:15" ht="21.75" x14ac:dyDescent="0.55000000000000004">
      <c r="B33" s="868"/>
      <c r="C33" s="868"/>
      <c r="D33" s="868"/>
      <c r="E33" s="868"/>
      <c r="F33" s="868"/>
      <c r="G33" s="868"/>
      <c r="H33" s="868"/>
      <c r="I33" s="868"/>
      <c r="J33" s="868"/>
      <c r="K33" s="868"/>
      <c r="L33" s="868"/>
      <c r="M33" s="868"/>
      <c r="N33" s="410">
        <v>9</v>
      </c>
    </row>
    <row r="34" spans="2:15" x14ac:dyDescent="0.45">
      <c r="O34" s="598"/>
    </row>
  </sheetData>
  <mergeCells count="8">
    <mergeCell ref="B27:N27"/>
    <mergeCell ref="B28:N28"/>
    <mergeCell ref="B3:B4"/>
    <mergeCell ref="C3:F3"/>
    <mergeCell ref="G3:G4"/>
    <mergeCell ref="H3:K3"/>
    <mergeCell ref="L3:L4"/>
    <mergeCell ref="M3:N3"/>
  </mergeCells>
  <printOptions horizontalCentered="1" verticalCentered="1"/>
  <pageMargins left="0.19685039370078741" right="0.19685039370078741" top="0" bottom="0.11811023622047245" header="0.19685039370078741" footer="0.19685039370078741"/>
  <pageSetup paperSize="9" scale="5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4D5D-0293-4920-95A4-6BAF25727E28}">
  <dimension ref="B1:L36"/>
  <sheetViews>
    <sheetView rightToLeft="1" view="pageBreakPreview" zoomScaleNormal="100" zoomScaleSheetLayoutView="100" workbookViewId="0">
      <selection activeCell="B2" sqref="B2"/>
    </sheetView>
  </sheetViews>
  <sheetFormatPr defaultColWidth="9" defaultRowHeight="18" x14ac:dyDescent="0.45"/>
  <cols>
    <col min="1" max="1" width="2.25" style="344" customWidth="1"/>
    <col min="2" max="2" width="22.25" style="344" customWidth="1"/>
    <col min="3" max="4" width="12.375" style="344" customWidth="1"/>
    <col min="5" max="5" width="13.25" style="344" customWidth="1"/>
    <col min="6" max="6" width="8.75" style="344" customWidth="1"/>
    <col min="7" max="7" width="2.75" style="344" customWidth="1"/>
    <col min="8" max="8" width="9" style="344" customWidth="1"/>
    <col min="9" max="9" width="11.375" style="344" customWidth="1"/>
    <col min="10" max="10" width="10.375" style="344" customWidth="1"/>
    <col min="11" max="11" width="12.875" style="344" customWidth="1"/>
    <col min="12" max="12" width="3.75" style="344" customWidth="1"/>
    <col min="13" max="16384" width="9" style="344"/>
  </cols>
  <sheetData>
    <row r="1" spans="2:11" ht="18.75" thickBot="1" x14ac:dyDescent="0.5"/>
    <row r="2" spans="2:11" ht="24.75" thickBot="1" x14ac:dyDescent="0.65">
      <c r="B2" s="878" t="s">
        <v>8</v>
      </c>
      <c r="C2" s="348"/>
      <c r="D2" s="348"/>
      <c r="E2" s="348"/>
      <c r="F2" s="348"/>
      <c r="G2" s="348"/>
      <c r="H2" s="348"/>
      <c r="I2" s="348"/>
      <c r="J2" s="348"/>
      <c r="K2" s="403" t="s">
        <v>11</v>
      </c>
    </row>
    <row r="3" spans="2:11" ht="15" customHeight="1" thickBot="1" x14ac:dyDescent="0.5">
      <c r="B3" s="1070" t="s">
        <v>199</v>
      </c>
      <c r="C3" s="1074" t="s">
        <v>52</v>
      </c>
      <c r="D3" s="1074"/>
      <c r="E3" s="1074"/>
      <c r="F3" s="1074"/>
      <c r="G3" s="1074"/>
      <c r="H3" s="1074"/>
      <c r="I3" s="1074"/>
      <c r="J3" s="1074"/>
      <c r="K3" s="1107"/>
    </row>
    <row r="4" spans="2:11" ht="20.25" thickBot="1" x14ac:dyDescent="0.5">
      <c r="B4" s="1088"/>
      <c r="C4" s="1103" t="s">
        <v>50</v>
      </c>
      <c r="D4" s="1103"/>
      <c r="E4" s="1103"/>
      <c r="F4" s="1103"/>
      <c r="G4" s="1074"/>
      <c r="H4" s="1103" t="s">
        <v>51</v>
      </c>
      <c r="I4" s="1103"/>
      <c r="J4" s="1103"/>
      <c r="K4" s="1122"/>
    </row>
    <row r="5" spans="2:11" ht="48.75" customHeight="1" thickBot="1" x14ac:dyDescent="0.5">
      <c r="B5" s="1071"/>
      <c r="C5" s="383" t="s">
        <v>46</v>
      </c>
      <c r="D5" s="383" t="s">
        <v>47</v>
      </c>
      <c r="E5" s="383" t="s">
        <v>48</v>
      </c>
      <c r="F5" s="871" t="s">
        <v>18</v>
      </c>
      <c r="G5" s="1084"/>
      <c r="H5" s="872" t="s">
        <v>41</v>
      </c>
      <c r="I5" s="872" t="s">
        <v>42</v>
      </c>
      <c r="J5" s="383" t="s">
        <v>43</v>
      </c>
      <c r="K5" s="870" t="s">
        <v>49</v>
      </c>
    </row>
    <row r="6" spans="2:11" ht="18.75" x14ac:dyDescent="0.45">
      <c r="B6" s="366">
        <v>1400</v>
      </c>
      <c r="C6" s="373">
        <v>997.783728</v>
      </c>
      <c r="D6" s="373">
        <v>2882.3345090000003</v>
      </c>
      <c r="E6" s="373">
        <v>720.43058299999996</v>
      </c>
      <c r="F6" s="373">
        <v>4600.54882</v>
      </c>
      <c r="G6" s="373"/>
      <c r="H6" s="373">
        <v>786.73095799999999</v>
      </c>
      <c r="I6" s="373">
        <v>1781.723289</v>
      </c>
      <c r="J6" s="373">
        <v>2032.0945730000001</v>
      </c>
      <c r="K6" s="371">
        <v>4600.54882</v>
      </c>
    </row>
    <row r="7" spans="2:11" ht="18.75" x14ac:dyDescent="0.45">
      <c r="B7" s="366"/>
      <c r="C7" s="414">
        <v>17.83326264501639</v>
      </c>
      <c r="D7" s="414">
        <v>54.568822398274321</v>
      </c>
      <c r="E7" s="414">
        <v>28.657018823755088</v>
      </c>
      <c r="F7" s="414">
        <v>40.625227223066453</v>
      </c>
      <c r="G7" s="414"/>
      <c r="H7" s="414">
        <v>1.703676908889995</v>
      </c>
      <c r="I7" s="414">
        <v>52.532863179037072</v>
      </c>
      <c r="J7" s="414">
        <v>52.806006770012239</v>
      </c>
      <c r="K7" s="415">
        <v>40.625227223066453</v>
      </c>
    </row>
    <row r="8" spans="2:11" ht="18.75" x14ac:dyDescent="0.45">
      <c r="B8" s="358">
        <v>1401</v>
      </c>
      <c r="C8" s="385">
        <v>1291.463986</v>
      </c>
      <c r="D8" s="385">
        <v>3826.6617590000001</v>
      </c>
      <c r="E8" s="385">
        <v>1044.3502120000001</v>
      </c>
      <c r="F8" s="385">
        <v>6162.4759560000002</v>
      </c>
      <c r="G8" s="420"/>
      <c r="H8" s="385">
        <v>884.44521200000008</v>
      </c>
      <c r="I8" s="385">
        <v>2353.1913100000002</v>
      </c>
      <c r="J8" s="385">
        <v>2924.839434</v>
      </c>
      <c r="K8" s="386">
        <v>6162.4759560000002</v>
      </c>
    </row>
    <row r="9" spans="2:11" ht="18.75" x14ac:dyDescent="0.45">
      <c r="B9" s="399"/>
      <c r="C9" s="431">
        <v>29.433257905364442</v>
      </c>
      <c r="D9" s="431">
        <v>32.762583490964261</v>
      </c>
      <c r="E9" s="431">
        <v>44.961948679516304</v>
      </c>
      <c r="F9" s="431">
        <v>33.950887103073924</v>
      </c>
      <c r="G9" s="431"/>
      <c r="H9" s="431">
        <v>12.420288410717406</v>
      </c>
      <c r="I9" s="431">
        <v>32.073892984849465</v>
      </c>
      <c r="J9" s="431">
        <v>43.932249653225156</v>
      </c>
      <c r="K9" s="421">
        <v>33.950887103073924</v>
      </c>
    </row>
    <row r="10" spans="2:11" ht="18.75" x14ac:dyDescent="0.45">
      <c r="B10" s="434">
        <v>1402</v>
      </c>
      <c r="C10" s="385">
        <v>2051.831815</v>
      </c>
      <c r="D10" s="385">
        <v>5553.2564830000001</v>
      </c>
      <c r="E10" s="385">
        <v>1396.494788</v>
      </c>
      <c r="F10" s="385">
        <v>9001.5830859999987</v>
      </c>
      <c r="G10" s="435"/>
      <c r="H10" s="385">
        <v>1116.243528</v>
      </c>
      <c r="I10" s="385">
        <v>3420.7613709999996</v>
      </c>
      <c r="J10" s="385">
        <v>4464.5781870000001</v>
      </c>
      <c r="K10" s="386">
        <v>9001.5830859999987</v>
      </c>
    </row>
    <row r="11" spans="2:11" ht="18.75" x14ac:dyDescent="0.45">
      <c r="B11" s="400"/>
      <c r="C11" s="650">
        <v>58.8764253004884</v>
      </c>
      <c r="D11" s="650">
        <v>45.120129050841463</v>
      </c>
      <c r="E11" s="650">
        <v>33.719012257930189</v>
      </c>
      <c r="F11" s="650">
        <v>46.070883688166695</v>
      </c>
      <c r="G11" s="650"/>
      <c r="H11" s="650">
        <v>26.208329566942123</v>
      </c>
      <c r="I11" s="650">
        <v>45.366904784294817</v>
      </c>
      <c r="J11" s="650">
        <v>52.643530961091379</v>
      </c>
      <c r="K11" s="213">
        <v>46.070883688166695</v>
      </c>
    </row>
    <row r="12" spans="2:11" ht="18.75" x14ac:dyDescent="0.45">
      <c r="B12" s="739" t="s">
        <v>459</v>
      </c>
      <c r="C12" s="740">
        <v>3206.7457840000002</v>
      </c>
      <c r="D12" s="740">
        <v>7429.41993</v>
      </c>
      <c r="E12" s="740">
        <v>1522.6040190000001</v>
      </c>
      <c r="F12" s="740">
        <v>12158.769732999999</v>
      </c>
      <c r="G12" s="365"/>
      <c r="H12" s="740">
        <v>1728.3156650000001</v>
      </c>
      <c r="I12" s="740">
        <v>4588.4381759999997</v>
      </c>
      <c r="J12" s="740">
        <v>5842.0158920000003</v>
      </c>
      <c r="K12" s="741">
        <v>12158.769732999999</v>
      </c>
    </row>
    <row r="13" spans="2:11" ht="19.5" thickBot="1" x14ac:dyDescent="0.5">
      <c r="B13" s="726"/>
      <c r="C13" s="733">
        <v>56.286970528332517</v>
      </c>
      <c r="D13" s="733">
        <v>33.784923364217676</v>
      </c>
      <c r="E13" s="733">
        <v>9.0304118628762318</v>
      </c>
      <c r="F13" s="733">
        <v>35.073682227188627</v>
      </c>
      <c r="G13" s="733"/>
      <c r="H13" s="733">
        <v>54.833208134847091</v>
      </c>
      <c r="I13" s="733">
        <v>34.134997398507515</v>
      </c>
      <c r="J13" s="733">
        <v>30.852583319311911</v>
      </c>
      <c r="K13" s="735">
        <v>35.073682227188627</v>
      </c>
    </row>
    <row r="14" spans="2:11" ht="18.75" x14ac:dyDescent="0.45">
      <c r="B14" s="442">
        <v>1403</v>
      </c>
      <c r="C14" s="443"/>
      <c r="D14" s="443"/>
      <c r="E14" s="443"/>
      <c r="F14" s="443"/>
      <c r="G14" s="444"/>
      <c r="H14" s="443"/>
      <c r="I14" s="443"/>
      <c r="J14" s="443"/>
      <c r="K14" s="432"/>
    </row>
    <row r="15" spans="2:11" ht="18.75" x14ac:dyDescent="0.45">
      <c r="B15" s="407" t="s">
        <v>398</v>
      </c>
      <c r="C15" s="387">
        <v>785.26282800000001</v>
      </c>
      <c r="D15" s="387">
        <v>1519.641034</v>
      </c>
      <c r="E15" s="387">
        <v>327.33311900000001</v>
      </c>
      <c r="F15" s="387">
        <v>2632.236981</v>
      </c>
      <c r="G15" s="388"/>
      <c r="H15" s="387">
        <v>289.51130899999998</v>
      </c>
      <c r="I15" s="387">
        <v>925.85956999999996</v>
      </c>
      <c r="J15" s="387">
        <v>1416.866102</v>
      </c>
      <c r="K15" s="389">
        <v>2632.236981</v>
      </c>
    </row>
    <row r="16" spans="2:11" ht="18.75" x14ac:dyDescent="0.45">
      <c r="B16" s="399"/>
      <c r="C16" s="417">
        <v>74.272069136392105</v>
      </c>
      <c r="D16" s="417">
        <v>20.544815648357002</v>
      </c>
      <c r="E16" s="417">
        <v>1.2431534324210531</v>
      </c>
      <c r="F16" s="417">
        <v>29.376622787336885</v>
      </c>
      <c r="G16" s="425"/>
      <c r="H16" s="417">
        <v>16.771556502189682</v>
      </c>
      <c r="I16" s="417">
        <v>20.428077125289803</v>
      </c>
      <c r="J16" s="417">
        <v>39.20636031618227</v>
      </c>
      <c r="K16" s="424">
        <v>29.376622787336885</v>
      </c>
    </row>
    <row r="17" spans="2:12" ht="18.75" x14ac:dyDescent="0.45">
      <c r="B17" s="624" t="s">
        <v>283</v>
      </c>
      <c r="C17" s="368">
        <v>708.45201099999997</v>
      </c>
      <c r="D17" s="368">
        <v>1890.366923</v>
      </c>
      <c r="E17" s="368">
        <v>389.12941400000005</v>
      </c>
      <c r="F17" s="368">
        <v>2987.9483479999999</v>
      </c>
      <c r="G17" s="369"/>
      <c r="H17" s="368">
        <v>359.63706200000001</v>
      </c>
      <c r="I17" s="368">
        <v>1241.9566150000003</v>
      </c>
      <c r="J17" s="368">
        <v>1386.3546699999999</v>
      </c>
      <c r="K17" s="370">
        <v>2987.9483479999999</v>
      </c>
    </row>
    <row r="18" spans="2:12" ht="18.75" x14ac:dyDescent="0.45">
      <c r="B18" s="436"/>
      <c r="C18" s="416">
        <v>30.899377441778256</v>
      </c>
      <c r="D18" s="416">
        <v>43.673126217247074</v>
      </c>
      <c r="E18" s="416">
        <v>-4.1398204549164745</v>
      </c>
      <c r="F18" s="416">
        <v>32.04098451548316</v>
      </c>
      <c r="G18" s="589"/>
      <c r="H18" s="416">
        <v>23.498464257747017</v>
      </c>
      <c r="I18" s="416">
        <v>47.501943221901257</v>
      </c>
      <c r="J18" s="416">
        <v>22.719538453366184</v>
      </c>
      <c r="K18" s="515">
        <v>32.04098451548316</v>
      </c>
    </row>
    <row r="19" spans="2:12" ht="18.75" x14ac:dyDescent="0.45">
      <c r="B19" s="593" t="s">
        <v>305</v>
      </c>
      <c r="C19" s="695">
        <v>875.21484199999998</v>
      </c>
      <c r="D19" s="695">
        <v>1863.7633759999997</v>
      </c>
      <c r="E19" s="695">
        <v>387.74400600000007</v>
      </c>
      <c r="F19" s="695">
        <v>3126.7222239999996</v>
      </c>
      <c r="G19" s="354"/>
      <c r="H19" s="695">
        <v>475.6262109999999</v>
      </c>
      <c r="I19" s="695">
        <v>1124.9345929999999</v>
      </c>
      <c r="J19" s="695">
        <v>1526.161421</v>
      </c>
      <c r="K19" s="696">
        <v>3126.7222239999996</v>
      </c>
    </row>
    <row r="20" spans="2:12" ht="18.75" x14ac:dyDescent="0.45">
      <c r="B20" s="366"/>
      <c r="C20" s="417">
        <v>64.97422550462079</v>
      </c>
      <c r="D20" s="417">
        <v>33.578265939826821</v>
      </c>
      <c r="E20" s="417">
        <v>2.5157470323089655</v>
      </c>
      <c r="F20" s="417">
        <v>35.708177528718494</v>
      </c>
      <c r="G20" s="697"/>
      <c r="H20" s="417">
        <v>61.876460481444042</v>
      </c>
      <c r="I20" s="417">
        <v>26.164055204305782</v>
      </c>
      <c r="J20" s="417">
        <v>36.442335465732754</v>
      </c>
      <c r="K20" s="424">
        <v>35.708177528718494</v>
      </c>
    </row>
    <row r="21" spans="2:12" ht="18.75" x14ac:dyDescent="0.45">
      <c r="B21" s="504" t="s">
        <v>460</v>
      </c>
      <c r="C21" s="368">
        <v>837.81610300000011</v>
      </c>
      <c r="D21" s="368">
        <v>2155.6485969999999</v>
      </c>
      <c r="E21" s="368">
        <v>418.39747999999997</v>
      </c>
      <c r="F21" s="368">
        <v>3411.8621799999996</v>
      </c>
      <c r="G21" s="369"/>
      <c r="H21" s="368">
        <v>603.54108300000007</v>
      </c>
      <c r="I21" s="368">
        <v>1295.687398</v>
      </c>
      <c r="J21" s="368">
        <v>1512.633699</v>
      </c>
      <c r="K21" s="370">
        <v>3411.8621799999996</v>
      </c>
    </row>
    <row r="22" spans="2:12" ht="18.75" x14ac:dyDescent="0.45">
      <c r="B22" s="545"/>
      <c r="C22" s="416">
        <v>58.227479380582366</v>
      </c>
      <c r="D22" s="416">
        <v>36.294442851965329</v>
      </c>
      <c r="E22" s="416">
        <v>44.76526813948459</v>
      </c>
      <c r="F22" s="416">
        <v>42.153201516302829</v>
      </c>
      <c r="G22" s="589"/>
      <c r="H22" s="416">
        <v>113.05034071455285</v>
      </c>
      <c r="I22" s="416">
        <v>41.093754416539127</v>
      </c>
      <c r="J22" s="416">
        <v>26.207613035727476</v>
      </c>
      <c r="K22" s="515">
        <v>42.153201516302829</v>
      </c>
    </row>
    <row r="23" spans="2:12" ht="18.75" x14ac:dyDescent="0.45">
      <c r="B23" s="896">
        <v>1404</v>
      </c>
      <c r="C23" s="417"/>
      <c r="D23" s="417"/>
      <c r="E23" s="417"/>
      <c r="F23" s="417"/>
      <c r="G23" s="697"/>
      <c r="H23" s="417"/>
      <c r="I23" s="417"/>
      <c r="J23" s="417"/>
      <c r="K23" s="424"/>
    </row>
    <row r="24" spans="2:12" ht="18.75" x14ac:dyDescent="0.45">
      <c r="B24" s="593" t="s">
        <v>310</v>
      </c>
      <c r="C24" s="695">
        <v>594.38796400000001</v>
      </c>
      <c r="D24" s="695">
        <v>2188.7904090000002</v>
      </c>
      <c r="E24" s="695">
        <v>459.68440000000004</v>
      </c>
      <c r="F24" s="695">
        <v>3242.8627729999998</v>
      </c>
      <c r="G24" s="354"/>
      <c r="H24" s="695">
        <v>544.46457200000009</v>
      </c>
      <c r="I24" s="695">
        <v>1061.1309960000001</v>
      </c>
      <c r="J24" s="695">
        <v>1637.2672050000001</v>
      </c>
      <c r="K24" s="696">
        <v>3242.8627729999998</v>
      </c>
    </row>
    <row r="25" spans="2:12" ht="18.75" x14ac:dyDescent="0.45">
      <c r="B25" s="366"/>
      <c r="C25" s="417">
        <v>-24.307130962271913</v>
      </c>
      <c r="D25" s="417">
        <v>44.033384202495796</v>
      </c>
      <c r="E25" s="417">
        <v>40.433208043332769</v>
      </c>
      <c r="F25" s="417">
        <v>23.19797937676644</v>
      </c>
      <c r="G25" s="697"/>
      <c r="H25" s="417">
        <v>88.063317416039183</v>
      </c>
      <c r="I25" s="417">
        <v>14.610361050758499</v>
      </c>
      <c r="J25" s="417">
        <v>15.555535042364937</v>
      </c>
      <c r="K25" s="424">
        <v>23.19797937676644</v>
      </c>
    </row>
    <row r="26" spans="2:12" ht="18.75" x14ac:dyDescent="0.45">
      <c r="B26" s="239" t="s">
        <v>283</v>
      </c>
      <c r="C26" s="380">
        <v>660.47218899999984</v>
      </c>
      <c r="D26" s="380">
        <v>2361.7296620000006</v>
      </c>
      <c r="E26" s="380">
        <v>403.78201899999999</v>
      </c>
      <c r="F26" s="380">
        <v>3425.98387</v>
      </c>
      <c r="G26" s="651"/>
      <c r="H26" s="380">
        <v>423.29673699999995</v>
      </c>
      <c r="I26" s="380">
        <v>1253.4287669999997</v>
      </c>
      <c r="J26" s="380">
        <v>1749.258366</v>
      </c>
      <c r="K26" s="381">
        <v>3425.98387</v>
      </c>
    </row>
    <row r="27" spans="2:12" ht="19.5" thickBot="1" x14ac:dyDescent="0.5">
      <c r="B27" s="357"/>
      <c r="C27" s="428">
        <v>-6.7724872334366353</v>
      </c>
      <c r="D27" s="428">
        <v>24.934986603127342</v>
      </c>
      <c r="E27" s="428">
        <v>3.7714573297308789</v>
      </c>
      <c r="F27" s="428">
        <v>14.660936369364165</v>
      </c>
      <c r="G27" s="429"/>
      <c r="H27" s="428">
        <v>17.701088604711131</v>
      </c>
      <c r="I27" s="428">
        <v>0.9237160027525988</v>
      </c>
      <c r="J27" s="428">
        <v>26.178868071793488</v>
      </c>
      <c r="K27" s="433">
        <v>14.660936369364165</v>
      </c>
    </row>
    <row r="28" spans="2:12" x14ac:dyDescent="0.45">
      <c r="B28" s="1120" t="s">
        <v>206</v>
      </c>
      <c r="C28" s="1120"/>
      <c r="D28" s="1120"/>
      <c r="E28" s="1120"/>
      <c r="F28" s="1120"/>
      <c r="G28" s="1120"/>
      <c r="H28" s="1120"/>
      <c r="I28" s="1120"/>
      <c r="J28" s="1120"/>
      <c r="K28" s="1120"/>
    </row>
    <row r="29" spans="2:12" x14ac:dyDescent="0.45">
      <c r="B29" s="1069" t="s">
        <v>209</v>
      </c>
      <c r="C29" s="1069"/>
      <c r="D29" s="1069"/>
      <c r="E29" s="1069"/>
      <c r="F29" s="1069"/>
      <c r="G29" s="1069"/>
      <c r="H29" s="1069"/>
      <c r="I29" s="1069"/>
      <c r="J29" s="1069"/>
      <c r="K29" s="1069"/>
    </row>
    <row r="30" spans="2:12" x14ac:dyDescent="0.45">
      <c r="B30" s="868"/>
      <c r="C30" s="363"/>
      <c r="D30" s="363"/>
      <c r="E30" s="363"/>
      <c r="F30" s="363"/>
      <c r="G30" s="363"/>
      <c r="H30" s="363"/>
      <c r="I30" s="363"/>
      <c r="J30" s="363"/>
      <c r="K30" s="363"/>
      <c r="L30" s="363"/>
    </row>
    <row r="31" spans="2:12" ht="18.75" x14ac:dyDescent="0.45">
      <c r="B31" s="868"/>
      <c r="C31" s="868"/>
      <c r="D31" s="868"/>
      <c r="E31" s="868"/>
      <c r="F31" s="868"/>
      <c r="G31" s="868"/>
      <c r="H31" s="868"/>
      <c r="I31" s="868"/>
      <c r="K31" s="384" t="s">
        <v>279</v>
      </c>
      <c r="L31" s="363"/>
    </row>
    <row r="32" spans="2:12" ht="18.75" x14ac:dyDescent="0.45">
      <c r="B32" s="868"/>
      <c r="C32" s="868"/>
      <c r="D32" s="868"/>
      <c r="E32" s="868"/>
      <c r="F32" s="868"/>
      <c r="G32" s="868"/>
      <c r="H32" s="868"/>
      <c r="I32" s="868"/>
      <c r="K32" s="384" t="s">
        <v>441</v>
      </c>
    </row>
    <row r="33" spans="2:11" ht="18.75" x14ac:dyDescent="0.45">
      <c r="B33" s="868"/>
      <c r="C33" s="868"/>
      <c r="D33" s="868"/>
      <c r="E33" s="868"/>
      <c r="F33" s="868"/>
      <c r="G33" s="868"/>
      <c r="H33" s="868"/>
      <c r="I33" s="868"/>
      <c r="K33" s="384" t="s">
        <v>280</v>
      </c>
    </row>
    <row r="34" spans="2:11" ht="21.75" x14ac:dyDescent="0.55000000000000004">
      <c r="B34" s="868"/>
      <c r="C34" s="868"/>
      <c r="D34" s="868"/>
      <c r="E34" s="868"/>
      <c r="F34" s="868"/>
      <c r="G34" s="868"/>
      <c r="H34" s="868"/>
      <c r="I34" s="868"/>
      <c r="J34" s="868"/>
      <c r="K34" s="881">
        <v>10</v>
      </c>
    </row>
    <row r="35" spans="2:11" ht="18.95" customHeight="1" x14ac:dyDescent="0.45">
      <c r="B35" s="868"/>
      <c r="C35" s="363"/>
      <c r="D35" s="363"/>
      <c r="E35" s="363"/>
      <c r="F35" s="363"/>
      <c r="G35" s="363"/>
      <c r="H35" s="363"/>
      <c r="I35" s="363"/>
      <c r="J35" s="363"/>
      <c r="K35" s="363"/>
    </row>
    <row r="36" spans="2:11" x14ac:dyDescent="0.45">
      <c r="B36" s="868"/>
      <c r="C36" s="868"/>
      <c r="D36" s="868"/>
      <c r="E36" s="868"/>
      <c r="F36" s="868"/>
      <c r="G36" s="868"/>
      <c r="H36" s="868"/>
      <c r="I36" s="868"/>
      <c r="J36" s="868"/>
      <c r="K36" s="868"/>
    </row>
  </sheetData>
  <mergeCells count="7">
    <mergeCell ref="B29:K29"/>
    <mergeCell ref="B3:B5"/>
    <mergeCell ref="C3:K3"/>
    <mergeCell ref="C4:F4"/>
    <mergeCell ref="G4:G5"/>
    <mergeCell ref="H4:K4"/>
    <mergeCell ref="B28:K28"/>
  </mergeCells>
  <printOptions horizontalCentered="1" verticalCentered="1"/>
  <pageMargins left="0.19685039370078741" right="0.19685039370078741" top="0" bottom="9.8425196850393706E-2" header="0.19685039370078741" footer="0.19685039370078741"/>
  <pageSetup paperSize="9" scale="6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3D8FC-EBFA-4D9D-8510-6DE5F99F515B}">
  <dimension ref="A1:H34"/>
  <sheetViews>
    <sheetView rightToLeft="1" view="pageBreakPreview" topLeftCell="A4" zoomScaleNormal="100" zoomScaleSheetLayoutView="100" workbookViewId="0">
      <selection activeCell="N17" sqref="N17"/>
    </sheetView>
  </sheetViews>
  <sheetFormatPr defaultColWidth="8.875" defaultRowHeight="15" x14ac:dyDescent="0.25"/>
  <cols>
    <col min="1" max="1" width="8.875" style="347"/>
    <col min="2" max="2" width="23" style="347" customWidth="1"/>
    <col min="3" max="3" width="13.125" style="347" customWidth="1"/>
    <col min="4" max="4" width="12.875" style="347" customWidth="1"/>
    <col min="5" max="5" width="13" style="347" customWidth="1"/>
    <col min="6" max="6" width="12" style="347" customWidth="1"/>
    <col min="7" max="7" width="12.75" style="347" customWidth="1"/>
    <col min="8" max="8" width="3.75" style="347" customWidth="1"/>
    <col min="9" max="16384" width="8.875" style="347"/>
  </cols>
  <sheetData>
    <row r="1" spans="1:7" ht="15.75" thickBot="1" x14ac:dyDescent="0.3"/>
    <row r="2" spans="1:7" ht="24.75" thickBot="1" x14ac:dyDescent="0.65">
      <c r="B2" s="878" t="s">
        <v>53</v>
      </c>
      <c r="C2" s="348"/>
      <c r="D2" s="348"/>
      <c r="E2" s="348"/>
      <c r="F2" s="348"/>
      <c r="G2" s="349"/>
    </row>
    <row r="3" spans="1:7" ht="20.25" thickBot="1" x14ac:dyDescent="0.3">
      <c r="B3" s="1118" t="s">
        <v>199</v>
      </c>
      <c r="C3" s="1074" t="s">
        <v>58</v>
      </c>
      <c r="D3" s="1074"/>
      <c r="E3" s="1074"/>
      <c r="F3" s="1074"/>
      <c r="G3" s="1107"/>
    </row>
    <row r="4" spans="1:7" ht="39.75" customHeight="1" thickBot="1" x14ac:dyDescent="0.3">
      <c r="B4" s="1123"/>
      <c r="C4" s="869" t="s">
        <v>54</v>
      </c>
      <c r="D4" s="869" t="s">
        <v>55</v>
      </c>
      <c r="E4" s="869" t="s">
        <v>56</v>
      </c>
      <c r="F4" s="133" t="s">
        <v>57</v>
      </c>
      <c r="G4" s="874" t="s">
        <v>18</v>
      </c>
    </row>
    <row r="5" spans="1:7" ht="18.75" x14ac:dyDescent="0.45">
      <c r="B5" s="706">
        <v>1400</v>
      </c>
      <c r="C5" s="681">
        <v>119846</v>
      </c>
      <c r="D5" s="681">
        <v>324735</v>
      </c>
      <c r="E5" s="681">
        <v>100065</v>
      </c>
      <c r="F5" s="681">
        <v>95525</v>
      </c>
      <c r="G5" s="682">
        <v>640171</v>
      </c>
    </row>
    <row r="6" spans="1:7" ht="18.75" x14ac:dyDescent="0.25">
      <c r="B6" s="707"/>
      <c r="C6" s="365">
        <v>4.3382116086120135</v>
      </c>
      <c r="D6" s="365">
        <v>5.8782677873924882</v>
      </c>
      <c r="E6" s="365">
        <v>-2.2048259887999535</v>
      </c>
      <c r="F6" s="365">
        <v>-0.49686464865314406</v>
      </c>
      <c r="G6" s="74">
        <v>3.2713763042594479</v>
      </c>
    </row>
    <row r="7" spans="1:7" ht="18.75" x14ac:dyDescent="0.45">
      <c r="B7" s="708">
        <v>1401</v>
      </c>
      <c r="C7" s="406">
        <v>113756</v>
      </c>
      <c r="D7" s="406">
        <v>295286</v>
      </c>
      <c r="E7" s="406">
        <v>91918</v>
      </c>
      <c r="F7" s="406">
        <v>89433</v>
      </c>
      <c r="G7" s="267">
        <v>590393</v>
      </c>
    </row>
    <row r="8" spans="1:7" ht="18.75" x14ac:dyDescent="0.25">
      <c r="B8" s="709"/>
      <c r="C8" s="360">
        <v>-5.081521285649913</v>
      </c>
      <c r="D8" s="360">
        <v>-9.0686251866906815</v>
      </c>
      <c r="E8" s="360">
        <v>-8.1417078898715829</v>
      </c>
      <c r="F8" s="360">
        <v>-6.3773881182936378</v>
      </c>
      <c r="G8" s="364">
        <v>-7.7757349208258404</v>
      </c>
    </row>
    <row r="9" spans="1:7" ht="18.75" x14ac:dyDescent="0.45">
      <c r="B9" s="710">
        <v>1402</v>
      </c>
      <c r="C9" s="406">
        <v>140307</v>
      </c>
      <c r="D9" s="406">
        <v>385908</v>
      </c>
      <c r="E9" s="406">
        <v>123728</v>
      </c>
      <c r="F9" s="406">
        <v>121983</v>
      </c>
      <c r="G9" s="267">
        <v>771926</v>
      </c>
    </row>
    <row r="10" spans="1:7" ht="17.25" customHeight="1" x14ac:dyDescent="0.25">
      <c r="B10" s="709"/>
      <c r="C10" s="360">
        <v>23.34030732444883</v>
      </c>
      <c r="D10" s="360">
        <v>30.689568757069395</v>
      </c>
      <c r="E10" s="360">
        <v>34.606932265715102</v>
      </c>
      <c r="F10" s="360">
        <v>36.395961222367589</v>
      </c>
      <c r="G10" s="364">
        <v>30.747823907126275</v>
      </c>
    </row>
    <row r="11" spans="1:7" ht="18.75" x14ac:dyDescent="0.45">
      <c r="B11" s="742">
        <v>1403</v>
      </c>
      <c r="C11" s="270">
        <v>125067</v>
      </c>
      <c r="D11" s="270">
        <v>365597</v>
      </c>
      <c r="E11" s="270">
        <v>114390</v>
      </c>
      <c r="F11" s="270">
        <v>106248</v>
      </c>
      <c r="G11" s="271">
        <v>711302</v>
      </c>
    </row>
    <row r="12" spans="1:7" ht="18.95" customHeight="1" thickBot="1" x14ac:dyDescent="0.3">
      <c r="B12" s="743"/>
      <c r="C12" s="733">
        <v>-10.861895700143251</v>
      </c>
      <c r="D12" s="733">
        <v>-5.2631715331115174</v>
      </c>
      <c r="E12" s="733">
        <v>-7.5472003103582068</v>
      </c>
      <c r="F12" s="733">
        <v>-12.899338432404519</v>
      </c>
      <c r="G12" s="735">
        <v>-7.8536025473944449</v>
      </c>
    </row>
    <row r="13" spans="1:7" ht="18.75" x14ac:dyDescent="0.45">
      <c r="A13" s="711"/>
      <c r="B13" s="892">
        <v>1403</v>
      </c>
      <c r="C13" s="893"/>
      <c r="D13" s="894"/>
      <c r="E13" s="894"/>
      <c r="F13" s="894"/>
      <c r="G13" s="895"/>
    </row>
    <row r="14" spans="1:7" ht="18.75" x14ac:dyDescent="0.45">
      <c r="B14" s="407" t="s">
        <v>0</v>
      </c>
      <c r="C14" s="712">
        <v>32588</v>
      </c>
      <c r="D14" s="713">
        <v>88681</v>
      </c>
      <c r="E14" s="713">
        <v>27972</v>
      </c>
      <c r="F14" s="713">
        <v>26989</v>
      </c>
      <c r="G14" s="714">
        <v>176230</v>
      </c>
    </row>
    <row r="15" spans="1:7" ht="18.75" x14ac:dyDescent="0.45">
      <c r="B15" s="409"/>
      <c r="C15" s="420">
        <v>69.182847056380439</v>
      </c>
      <c r="D15" s="420">
        <v>75.779980178394453</v>
      </c>
      <c r="E15" s="420">
        <v>52.452583387835176</v>
      </c>
      <c r="F15" s="420">
        <v>75.378517122620053</v>
      </c>
      <c r="G15" s="213">
        <v>70.354474185347385</v>
      </c>
    </row>
    <row r="16" spans="1:7" ht="18.75" x14ac:dyDescent="0.45">
      <c r="B16" s="284" t="s">
        <v>2</v>
      </c>
      <c r="C16" s="712">
        <v>28613</v>
      </c>
      <c r="D16" s="713">
        <v>85261</v>
      </c>
      <c r="E16" s="713">
        <v>25050</v>
      </c>
      <c r="F16" s="713">
        <v>24252</v>
      </c>
      <c r="G16" s="714">
        <v>163176</v>
      </c>
    </row>
    <row r="17" spans="2:8" ht="18.75" x14ac:dyDescent="0.45">
      <c r="B17" s="483"/>
      <c r="C17" s="420">
        <v>-18.19247483989021</v>
      </c>
      <c r="D17" s="420">
        <v>-10.259136072751772</v>
      </c>
      <c r="E17" s="420">
        <v>-15.451599837991097</v>
      </c>
      <c r="F17" s="420">
        <v>-14.638696279610002</v>
      </c>
      <c r="G17" s="213">
        <v>-13.214872648558952</v>
      </c>
    </row>
    <row r="18" spans="2:8" ht="18.75" x14ac:dyDescent="0.45">
      <c r="B18" s="252" t="s">
        <v>1</v>
      </c>
      <c r="C18" s="712">
        <v>34272</v>
      </c>
      <c r="D18" s="713">
        <v>102214</v>
      </c>
      <c r="E18" s="713">
        <v>31990</v>
      </c>
      <c r="F18" s="713">
        <v>28920</v>
      </c>
      <c r="G18" s="714">
        <v>197396</v>
      </c>
    </row>
    <row r="19" spans="2:8" ht="18.75" x14ac:dyDescent="0.45">
      <c r="B19" s="509"/>
      <c r="C19" s="420">
        <v>-15.323417502594268</v>
      </c>
      <c r="D19" s="420">
        <v>-10.988226278389305</v>
      </c>
      <c r="E19" s="420">
        <v>-11.707882534775891</v>
      </c>
      <c r="F19" s="420">
        <v>-21.78710514928602</v>
      </c>
      <c r="G19" s="213">
        <v>-13.617546408535148</v>
      </c>
    </row>
    <row r="20" spans="2:8" ht="18.75" x14ac:dyDescent="0.45">
      <c r="B20" s="405" t="s">
        <v>3</v>
      </c>
      <c r="C20" s="270">
        <v>29594</v>
      </c>
      <c r="D20" s="270">
        <v>89441</v>
      </c>
      <c r="E20" s="270">
        <v>29378</v>
      </c>
      <c r="F20" s="270">
        <v>26087</v>
      </c>
      <c r="G20" s="271">
        <v>174500</v>
      </c>
    </row>
    <row r="21" spans="2:8" ht="18.75" x14ac:dyDescent="0.45">
      <c r="B21" s="507"/>
      <c r="C21" s="466">
        <v>-35.093760280732539</v>
      </c>
      <c r="D21" s="466">
        <v>-28.799216672769816</v>
      </c>
      <c r="E21" s="466">
        <v>-25.662955465587046</v>
      </c>
      <c r="F21" s="466">
        <v>-36.692794913485571</v>
      </c>
      <c r="G21" s="1016">
        <v>-30.73747717710566</v>
      </c>
    </row>
    <row r="22" spans="2:8" ht="18.75" x14ac:dyDescent="0.45">
      <c r="B22" s="3">
        <v>1404</v>
      </c>
      <c r="C22" s="1052"/>
      <c r="D22" s="1052"/>
      <c r="E22" s="1052"/>
      <c r="F22" s="1052"/>
      <c r="G22" s="1053"/>
    </row>
    <row r="23" spans="2:8" ht="18.75" x14ac:dyDescent="0.45">
      <c r="B23" s="3" t="s">
        <v>0</v>
      </c>
      <c r="C23" s="136">
        <v>23484</v>
      </c>
      <c r="D23" s="136">
        <v>69334</v>
      </c>
      <c r="E23" s="136">
        <v>21993</v>
      </c>
      <c r="F23" s="136">
        <v>19822</v>
      </c>
      <c r="G23" s="81">
        <v>134633</v>
      </c>
    </row>
    <row r="24" spans="2:8" ht="18.75" x14ac:dyDescent="0.45">
      <c r="B24" s="3"/>
      <c r="C24" s="1052">
        <v>-27.93666380262674</v>
      </c>
      <c r="D24" s="1052">
        <v>-21.816398101058851</v>
      </c>
      <c r="E24" s="1052">
        <v>-21.374946374946376</v>
      </c>
      <c r="F24" s="1052">
        <v>-26.555263255400348</v>
      </c>
      <c r="G24" s="1053">
        <v>-23.603813198660845</v>
      </c>
    </row>
    <row r="25" spans="2:8" ht="18.75" x14ac:dyDescent="0.45">
      <c r="B25" s="396" t="s">
        <v>2</v>
      </c>
      <c r="C25" s="223">
        <v>25905</v>
      </c>
      <c r="D25" s="223">
        <v>79518</v>
      </c>
      <c r="E25" s="223">
        <v>23777</v>
      </c>
      <c r="F25" s="223">
        <v>22946</v>
      </c>
      <c r="G25" s="227">
        <v>152146</v>
      </c>
    </row>
    <row r="26" spans="2:8" ht="19.5" thickBot="1" x14ac:dyDescent="0.5">
      <c r="B26" s="408"/>
      <c r="C26" s="75">
        <v>-9.464229546010543</v>
      </c>
      <c r="D26" s="75">
        <v>-6.735787757591396</v>
      </c>
      <c r="E26" s="75">
        <v>-5.0818363273453144</v>
      </c>
      <c r="F26" s="75">
        <v>-5.3851228764637966</v>
      </c>
      <c r="G26" s="837">
        <v>-6.7595724861499207</v>
      </c>
    </row>
    <row r="27" spans="2:8" ht="17.25" x14ac:dyDescent="0.4">
      <c r="B27" s="1124" t="s">
        <v>402</v>
      </c>
      <c r="C27" s="1124"/>
      <c r="D27" s="1124"/>
      <c r="E27" s="1124"/>
      <c r="F27" s="1124"/>
      <c r="G27" s="1124"/>
    </row>
    <row r="28" spans="2:8" ht="19.5" customHeight="1" x14ac:dyDescent="0.25">
      <c r="B28" s="1125" t="s">
        <v>208</v>
      </c>
      <c r="C28" s="1125"/>
      <c r="D28" s="1125"/>
      <c r="E28" s="1125"/>
      <c r="F28" s="1125"/>
      <c r="G28" s="1125"/>
      <c r="H28" s="1126"/>
    </row>
    <row r="29" spans="2:8" ht="17.25" customHeight="1" x14ac:dyDescent="0.4">
      <c r="B29" s="876"/>
      <c r="C29" s="876"/>
      <c r="D29" s="876"/>
      <c r="E29" s="876"/>
      <c r="F29" s="876"/>
      <c r="G29" s="876"/>
      <c r="H29" s="877"/>
    </row>
    <row r="30" spans="2:8" ht="18.75" x14ac:dyDescent="0.45">
      <c r="B30" s="876"/>
      <c r="C30" s="876"/>
      <c r="D30" s="876"/>
      <c r="E30" s="876"/>
      <c r="F30" s="876"/>
      <c r="G30" s="591" t="s">
        <v>279</v>
      </c>
    </row>
    <row r="31" spans="2:8" ht="18.75" x14ac:dyDescent="0.45">
      <c r="B31" s="876"/>
      <c r="C31" s="876"/>
      <c r="D31" s="876"/>
      <c r="E31" s="876"/>
      <c r="F31" s="876"/>
      <c r="G31" s="591" t="s">
        <v>441</v>
      </c>
    </row>
    <row r="32" spans="2:8" ht="18.75" x14ac:dyDescent="0.45">
      <c r="B32" s="876"/>
      <c r="C32" s="876"/>
      <c r="D32" s="876"/>
      <c r="E32" s="876"/>
      <c r="F32" s="876"/>
      <c r="G32" s="591" t="s">
        <v>280</v>
      </c>
    </row>
    <row r="33" spans="2:8" ht="21.75" x14ac:dyDescent="0.55000000000000004">
      <c r="B33" s="876"/>
      <c r="C33" s="876"/>
      <c r="D33" s="876"/>
      <c r="E33" s="876"/>
      <c r="F33" s="876"/>
      <c r="G33" s="881">
        <v>11</v>
      </c>
    </row>
    <row r="34" spans="2:8" ht="18" x14ac:dyDescent="0.45">
      <c r="B34" s="350"/>
      <c r="C34" s="350"/>
      <c r="D34" s="350"/>
      <c r="E34" s="350"/>
      <c r="F34" s="350"/>
      <c r="G34" s="350"/>
      <c r="H34" s="715"/>
    </row>
  </sheetData>
  <mergeCells count="4">
    <mergeCell ref="B3:B4"/>
    <mergeCell ref="C3:G3"/>
    <mergeCell ref="B27:G27"/>
    <mergeCell ref="B28:H28"/>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3F51B-43C6-4473-8CB6-3636A84B4DCD}">
  <dimension ref="B1:P77"/>
  <sheetViews>
    <sheetView rightToLeft="1" view="pageBreakPreview" topLeftCell="A11" zoomScaleNormal="100" zoomScaleSheetLayoutView="100" workbookViewId="0">
      <selection activeCell="R3" sqref="R3"/>
    </sheetView>
  </sheetViews>
  <sheetFormatPr defaultColWidth="9.125" defaultRowHeight="15" x14ac:dyDescent="0.25"/>
  <cols>
    <col min="1" max="1" width="1" style="111" customWidth="1"/>
    <col min="2" max="2" width="14.25" style="111" customWidth="1"/>
    <col min="3" max="3" width="9.125" style="111"/>
    <col min="4" max="4" width="9.75" style="111" customWidth="1"/>
    <col min="5" max="5" width="7.5" style="111" customWidth="1"/>
    <col min="6" max="6" width="10.125" style="111" bestFit="1" customWidth="1"/>
    <col min="7" max="7" width="13.5" style="111" customWidth="1"/>
    <col min="8" max="8" width="15.125" style="111" customWidth="1"/>
    <col min="9" max="9" width="10.875" style="111" bestFit="1" customWidth="1"/>
    <col min="10" max="10" width="10.5" style="111" customWidth="1"/>
    <col min="11" max="11" width="7.875" style="111" customWidth="1"/>
    <col min="12" max="12" width="9.5" style="111" customWidth="1"/>
    <col min="13" max="13" width="6.875" style="111" customWidth="1"/>
    <col min="14" max="14" width="11" style="111" customWidth="1"/>
    <col min="15" max="15" width="16.5" style="111" customWidth="1"/>
    <col min="16" max="16" width="1.125" style="111" customWidth="1"/>
    <col min="17" max="16384" width="9.125" style="111"/>
  </cols>
  <sheetData>
    <row r="1" spans="2:15" ht="15.75" thickBot="1" x14ac:dyDescent="0.3"/>
    <row r="2" spans="2:15" s="347" customFormat="1" ht="30" customHeight="1" thickBot="1" x14ac:dyDescent="0.65">
      <c r="B2" s="1128" t="s">
        <v>393</v>
      </c>
      <c r="C2" s="1129"/>
      <c r="D2" s="1129"/>
      <c r="E2" s="1129"/>
      <c r="F2" s="1129"/>
      <c r="G2" s="1129"/>
      <c r="H2" s="1129"/>
      <c r="I2" s="1129"/>
      <c r="J2" s="1129"/>
      <c r="K2" s="1129"/>
      <c r="L2" s="1129"/>
      <c r="M2" s="1129"/>
      <c r="N2" s="1129"/>
      <c r="O2" s="1130"/>
    </row>
    <row r="3" spans="2:15" ht="30.75" customHeight="1" thickBot="1" x14ac:dyDescent="0.3">
      <c r="B3" s="1131"/>
      <c r="C3" s="1133" t="s">
        <v>157</v>
      </c>
      <c r="D3" s="1133"/>
      <c r="E3" s="1133"/>
      <c r="F3" s="1133"/>
      <c r="G3" s="1133"/>
      <c r="H3" s="1133"/>
      <c r="I3" s="1133"/>
      <c r="J3" s="1133"/>
      <c r="K3" s="1133"/>
      <c r="L3" s="1133"/>
      <c r="M3" s="1133"/>
      <c r="N3" s="1133"/>
      <c r="O3" s="1134"/>
    </row>
    <row r="4" spans="2:15" ht="60" customHeight="1" thickBot="1" x14ac:dyDescent="0.3">
      <c r="B4" s="1132"/>
      <c r="C4" s="112" t="s">
        <v>59</v>
      </c>
      <c r="D4" s="113" t="s">
        <v>69</v>
      </c>
      <c r="E4" s="114" t="s">
        <v>60</v>
      </c>
      <c r="F4" s="113" t="s">
        <v>61</v>
      </c>
      <c r="G4" s="113" t="s">
        <v>62</v>
      </c>
      <c r="H4" s="113" t="s">
        <v>63</v>
      </c>
      <c r="I4" s="113" t="s">
        <v>64</v>
      </c>
      <c r="J4" s="114" t="s">
        <v>65</v>
      </c>
      <c r="K4" s="114" t="s">
        <v>66</v>
      </c>
      <c r="L4" s="113" t="s">
        <v>70</v>
      </c>
      <c r="M4" s="114" t="s">
        <v>67</v>
      </c>
      <c r="N4" s="113" t="s">
        <v>68</v>
      </c>
      <c r="O4" s="115" t="s">
        <v>71</v>
      </c>
    </row>
    <row r="5" spans="2:15" ht="18.75" x14ac:dyDescent="0.25">
      <c r="B5" s="116">
        <v>1400</v>
      </c>
      <c r="C5" s="127">
        <v>46.237379430528215</v>
      </c>
      <c r="D5" s="127">
        <v>48.704902065266694</v>
      </c>
      <c r="E5" s="128">
        <v>33.393805191686887</v>
      </c>
      <c r="F5" s="131">
        <v>56.62749674019021</v>
      </c>
      <c r="G5" s="129">
        <v>46.13082118214966</v>
      </c>
      <c r="H5" s="127">
        <v>47.838476473950806</v>
      </c>
      <c r="I5" s="127">
        <v>45.516224439187013</v>
      </c>
      <c r="J5" s="127">
        <v>43.213352269336802</v>
      </c>
      <c r="K5" s="127">
        <v>2.9941276132635863</v>
      </c>
      <c r="L5" s="127">
        <v>37.757851343082784</v>
      </c>
      <c r="M5" s="127">
        <v>27.280171234257033</v>
      </c>
      <c r="N5" s="127">
        <v>64.302936782970548</v>
      </c>
      <c r="O5" s="130">
        <v>42.295464921174201</v>
      </c>
    </row>
    <row r="6" spans="2:15" ht="18.75" x14ac:dyDescent="0.25">
      <c r="B6" s="173" t="s">
        <v>319</v>
      </c>
      <c r="C6" s="174">
        <v>53.137411437647607</v>
      </c>
      <c r="D6" s="174">
        <v>67.262528770881261</v>
      </c>
      <c r="E6" s="174">
        <v>30.667083333333345</v>
      </c>
      <c r="F6" s="174">
        <v>47.366083333333343</v>
      </c>
      <c r="G6" s="174">
        <v>51.583083333333349</v>
      </c>
      <c r="H6" s="174">
        <v>34.911195759329793</v>
      </c>
      <c r="I6" s="174">
        <v>38.228801475998743</v>
      </c>
      <c r="J6" s="174">
        <v>38.253031877526553</v>
      </c>
      <c r="K6" s="174">
        <v>19.595182995985837</v>
      </c>
      <c r="L6" s="174">
        <v>42.493202077668379</v>
      </c>
      <c r="M6" s="174">
        <v>34.894666666666673</v>
      </c>
      <c r="N6" s="174">
        <v>80.544384240640383</v>
      </c>
      <c r="O6" s="175">
        <v>39.788783157319308</v>
      </c>
    </row>
    <row r="7" spans="2:15" ht="18.75" x14ac:dyDescent="0.25">
      <c r="B7" s="173" t="s">
        <v>327</v>
      </c>
      <c r="C7" s="174">
        <v>47.433627259132869</v>
      </c>
      <c r="D7" s="174">
        <v>42.724773023600157</v>
      </c>
      <c r="E7" s="174">
        <v>32.289246526637385</v>
      </c>
      <c r="F7" s="174">
        <v>47.20053743709687</v>
      </c>
      <c r="G7" s="174">
        <v>55.468700608082358</v>
      </c>
      <c r="H7" s="174">
        <v>42.684657116755311</v>
      </c>
      <c r="I7" s="174">
        <v>37.482027096356461</v>
      </c>
      <c r="J7" s="174">
        <v>41.553975654522077</v>
      </c>
      <c r="K7" s="174">
        <v>30.67071458483872</v>
      </c>
      <c r="L7" s="174">
        <v>45.095112803720916</v>
      </c>
      <c r="M7" s="174">
        <v>40.108702098427386</v>
      </c>
      <c r="N7" s="174">
        <v>60.983213241087441</v>
      </c>
      <c r="O7" s="175">
        <v>43.75676616606976</v>
      </c>
    </row>
    <row r="8" spans="2:15" s="631" customFormat="1" ht="19.5" thickBot="1" x14ac:dyDescent="0.3">
      <c r="B8" s="744" t="s">
        <v>400</v>
      </c>
      <c r="C8" s="945">
        <v>35.77499421440902</v>
      </c>
      <c r="D8" s="945">
        <v>30.939827472094777</v>
      </c>
      <c r="E8" s="945">
        <v>24.030155686105488</v>
      </c>
      <c r="F8" s="945">
        <v>30.136599510426834</v>
      </c>
      <c r="G8" s="945">
        <v>44.087404008032649</v>
      </c>
      <c r="H8" s="945">
        <v>27.05854494151221</v>
      </c>
      <c r="I8" s="945">
        <v>33.00429427326452</v>
      </c>
      <c r="J8" s="945">
        <v>23.868712288635379</v>
      </c>
      <c r="K8" s="945">
        <v>20.337821660323712</v>
      </c>
      <c r="L8" s="945">
        <v>31.326969785643371</v>
      </c>
      <c r="M8" s="945">
        <v>37.610439199467436</v>
      </c>
      <c r="N8" s="945">
        <v>31.592448766367312</v>
      </c>
      <c r="O8" s="748">
        <v>34.507942879606929</v>
      </c>
    </row>
    <row r="9" spans="2:15" s="631" customFormat="1" ht="21" customHeight="1" x14ac:dyDescent="0.25">
      <c r="B9" s="1135" t="s">
        <v>326</v>
      </c>
      <c r="C9" s="1136"/>
      <c r="D9" s="1136"/>
      <c r="E9" s="1136"/>
      <c r="F9" s="1136"/>
      <c r="G9" s="1136"/>
      <c r="H9" s="1136"/>
      <c r="I9" s="1136"/>
      <c r="J9" s="1136"/>
      <c r="K9" s="1136"/>
      <c r="L9" s="1136"/>
      <c r="M9" s="1136"/>
      <c r="N9" s="1136"/>
      <c r="O9" s="1137"/>
    </row>
    <row r="10" spans="2:15" s="631" customFormat="1" ht="18.75" x14ac:dyDescent="0.25">
      <c r="B10" s="219">
        <v>1403</v>
      </c>
      <c r="C10" s="265"/>
      <c r="D10" s="265"/>
      <c r="E10" s="265"/>
      <c r="F10" s="265"/>
      <c r="G10" s="265"/>
      <c r="H10" s="265"/>
      <c r="I10" s="265"/>
      <c r="J10" s="265"/>
      <c r="K10" s="265"/>
      <c r="L10" s="265"/>
      <c r="M10" s="265"/>
      <c r="N10" s="265"/>
      <c r="O10" s="266"/>
    </row>
    <row r="11" spans="2:15" s="631" customFormat="1" ht="18.75" x14ac:dyDescent="0.25">
      <c r="B11" s="653" t="s">
        <v>310</v>
      </c>
      <c r="C11" s="487">
        <v>7.7146094374833467</v>
      </c>
      <c r="D11" s="487">
        <v>7.8558698179000572</v>
      </c>
      <c r="E11" s="487">
        <v>6.3718220338982974</v>
      </c>
      <c r="F11" s="487">
        <v>6.9230236743735389</v>
      </c>
      <c r="G11" s="487">
        <v>7.3306507356571302</v>
      </c>
      <c r="H11" s="487">
        <v>8.0746079260753447</v>
      </c>
      <c r="I11" s="487">
        <v>9.8431914202145094</v>
      </c>
      <c r="J11" s="487">
        <v>9.1198712791633341</v>
      </c>
      <c r="K11" s="487">
        <v>8.154807632414915</v>
      </c>
      <c r="L11" s="487">
        <v>5.8970609738265694</v>
      </c>
      <c r="M11" s="487">
        <v>0.90170574562964134</v>
      </c>
      <c r="N11" s="487">
        <v>7.0935905286793286</v>
      </c>
      <c r="O11" s="448">
        <v>7.6142314953463455</v>
      </c>
    </row>
    <row r="12" spans="2:15" s="631" customFormat="1" ht="18.75" x14ac:dyDescent="0.25">
      <c r="B12" s="654"/>
      <c r="C12" s="946">
        <v>35.28411212136939</v>
      </c>
      <c r="D12" s="946">
        <v>24.75843895093486</v>
      </c>
      <c r="E12" s="946">
        <v>29.706653577379655</v>
      </c>
      <c r="F12" s="946">
        <v>34.99853168415828</v>
      </c>
      <c r="G12" s="946">
        <v>49.816250898070479</v>
      </c>
      <c r="H12" s="946">
        <v>24.756192146692229</v>
      </c>
      <c r="I12" s="946">
        <v>34.394278886394858</v>
      </c>
      <c r="J12" s="946">
        <v>19.728827922249877</v>
      </c>
      <c r="K12" s="946">
        <v>11.835441271504266</v>
      </c>
      <c r="L12" s="946">
        <v>32.326340292267929</v>
      </c>
      <c r="M12" s="946">
        <v>38.776487738845219</v>
      </c>
      <c r="N12" s="946">
        <v>41.88436720807843</v>
      </c>
      <c r="O12" s="226">
        <v>34.141597194790194</v>
      </c>
    </row>
    <row r="13" spans="2:15" s="631" customFormat="1" ht="18.75" x14ac:dyDescent="0.25">
      <c r="B13" s="653" t="s">
        <v>283</v>
      </c>
      <c r="C13" s="487">
        <v>9.5442873495653231</v>
      </c>
      <c r="D13" s="487">
        <v>5.8999339023478825</v>
      </c>
      <c r="E13" s="487">
        <v>4.0847150990057912</v>
      </c>
      <c r="F13" s="487">
        <v>5.7613248651763058</v>
      </c>
      <c r="G13" s="487">
        <v>13.920993617388319</v>
      </c>
      <c r="H13" s="487">
        <v>6.0945668683286129</v>
      </c>
      <c r="I13" s="487">
        <v>11.838455564185054</v>
      </c>
      <c r="J13" s="487">
        <v>4.8246778141496094</v>
      </c>
      <c r="K13" s="487">
        <v>3.8383124786430187</v>
      </c>
      <c r="L13" s="487">
        <v>6.8583184899824801</v>
      </c>
      <c r="M13" s="487">
        <v>2.1085883218032109</v>
      </c>
      <c r="N13" s="487">
        <v>6.7003525197202549</v>
      </c>
      <c r="O13" s="448">
        <v>7.9529277783050105</v>
      </c>
    </row>
    <row r="14" spans="2:15" s="631" customFormat="1" ht="18.75" x14ac:dyDescent="0.25">
      <c r="B14" s="654"/>
      <c r="C14" s="946">
        <v>35.475971839608235</v>
      </c>
      <c r="D14" s="946">
        <v>27.877385772122622</v>
      </c>
      <c r="E14" s="946">
        <v>24.721559268098645</v>
      </c>
      <c r="F14" s="946">
        <v>30.333492899313853</v>
      </c>
      <c r="G14" s="946">
        <v>46.668640805448604</v>
      </c>
      <c r="H14" s="946">
        <v>23.432574430823095</v>
      </c>
      <c r="I14" s="946">
        <v>33.07516282344659</v>
      </c>
      <c r="J14" s="946">
        <v>23.91493812096914</v>
      </c>
      <c r="K14" s="946">
        <v>16.67385677308026</v>
      </c>
      <c r="L14" s="946">
        <v>28.918873896385179</v>
      </c>
      <c r="M14" s="946">
        <v>37.347799757771526</v>
      </c>
      <c r="N14" s="946">
        <v>31.858438346484547</v>
      </c>
      <c r="O14" s="226">
        <v>32.448630136986282</v>
      </c>
    </row>
    <row r="15" spans="2:15" ht="18.75" x14ac:dyDescent="0.25">
      <c r="B15" s="653" t="s">
        <v>305</v>
      </c>
      <c r="C15" s="487">
        <v>7.806145503840952</v>
      </c>
      <c r="D15" s="487">
        <v>7.4739936680235104</v>
      </c>
      <c r="E15" s="487">
        <v>3.5193749003348671</v>
      </c>
      <c r="F15" s="487">
        <v>5.9206660137120366</v>
      </c>
      <c r="G15" s="487">
        <v>9.4488188976377785</v>
      </c>
      <c r="H15" s="487">
        <v>5.4909194097616592</v>
      </c>
      <c r="I15" s="487">
        <v>4.0820105820105681</v>
      </c>
      <c r="J15" s="487">
        <v>3.2901955267970067</v>
      </c>
      <c r="K15" s="487">
        <v>3.401737844333482</v>
      </c>
      <c r="L15" s="487">
        <v>7.081018219408179</v>
      </c>
      <c r="M15" s="487">
        <v>26.392336509308208</v>
      </c>
      <c r="N15" s="487">
        <v>4.9919168281812318</v>
      </c>
      <c r="O15" s="448">
        <v>8.3128636069812529</v>
      </c>
    </row>
    <row r="16" spans="2:15" ht="18.75" x14ac:dyDescent="0.25">
      <c r="B16" s="654"/>
      <c r="C16" s="946">
        <v>34.712027103331451</v>
      </c>
      <c r="D16" s="946">
        <v>30.31258568686593</v>
      </c>
      <c r="E16" s="946">
        <v>20.083240843507184</v>
      </c>
      <c r="F16" s="946">
        <v>26.856304985337246</v>
      </c>
      <c r="G16" s="946">
        <v>42.283464566929098</v>
      </c>
      <c r="H16" s="946">
        <v>25.633660020277134</v>
      </c>
      <c r="I16" s="946">
        <v>32.468013468013453</v>
      </c>
      <c r="J16" s="946">
        <v>25.13462849352419</v>
      </c>
      <c r="K16" s="946">
        <v>20.460908895110919</v>
      </c>
      <c r="L16" s="946">
        <v>27.590454195535031</v>
      </c>
      <c r="M16" s="946">
        <v>36.075949367088612</v>
      </c>
      <c r="N16" s="946">
        <v>27.869030784292391</v>
      </c>
      <c r="O16" s="226">
        <v>33.513944223107558</v>
      </c>
    </row>
    <row r="17" spans="2:15" ht="18.75" x14ac:dyDescent="0.25">
      <c r="B17" s="745" t="s">
        <v>306</v>
      </c>
      <c r="C17" s="945">
        <v>8.0373048307660184</v>
      </c>
      <c r="D17" s="945">
        <v>13.729615991583373</v>
      </c>
      <c r="E17" s="945">
        <v>6.9057411771955088</v>
      </c>
      <c r="F17" s="945">
        <v>7.8759998150631105</v>
      </c>
      <c r="G17" s="945">
        <v>4.2612064194798052</v>
      </c>
      <c r="H17" s="945">
        <v>10.611970410221943</v>
      </c>
      <c r="I17" s="945">
        <v>3.4872785501868293</v>
      </c>
      <c r="J17" s="945">
        <v>6.9877024064061999</v>
      </c>
      <c r="K17" s="945">
        <v>13.642052565707161</v>
      </c>
      <c r="L17" s="945">
        <v>12.392904549294073</v>
      </c>
      <c r="M17" s="945">
        <v>6.3023255813953227</v>
      </c>
      <c r="N17" s="945">
        <v>5.9293917481922449</v>
      </c>
      <c r="O17" s="241">
        <v>9.3100978753879531</v>
      </c>
    </row>
    <row r="18" spans="2:15" ht="18.75" x14ac:dyDescent="0.25">
      <c r="B18" s="834"/>
      <c r="C18" s="947">
        <v>37.430018661690212</v>
      </c>
      <c r="D18" s="947">
        <v>39.609970295750969</v>
      </c>
      <c r="E18" s="947">
        <v>22.528248587570616</v>
      </c>
      <c r="F18" s="947">
        <v>29.212238681988083</v>
      </c>
      <c r="G18" s="947">
        <v>39.527994470228066</v>
      </c>
      <c r="H18" s="947">
        <v>33.793193206221133</v>
      </c>
      <c r="I18" s="947">
        <v>32.320441988950279</v>
      </c>
      <c r="J18" s="947">
        <v>26.403861625100575</v>
      </c>
      <c r="K18" s="947">
        <v>31.968523555426373</v>
      </c>
      <c r="L18" s="947">
        <v>36.189501389091959</v>
      </c>
      <c r="M18" s="947">
        <v>38.428109597752922</v>
      </c>
      <c r="N18" s="947">
        <v>27.087160645029584</v>
      </c>
      <c r="O18" s="468">
        <v>37.544888325505923</v>
      </c>
    </row>
    <row r="19" spans="2:15" ht="18.75" x14ac:dyDescent="0.25">
      <c r="B19" s="219">
        <v>1404</v>
      </c>
      <c r="C19" s="406"/>
      <c r="D19" s="406"/>
      <c r="E19" s="406"/>
      <c r="F19" s="406"/>
      <c r="G19" s="406"/>
      <c r="H19" s="406"/>
      <c r="I19" s="406"/>
      <c r="J19" s="406"/>
      <c r="K19" s="406"/>
      <c r="L19" s="406"/>
      <c r="M19" s="406"/>
      <c r="N19" s="406"/>
      <c r="O19" s="267"/>
    </row>
    <row r="20" spans="2:15" ht="18.75" x14ac:dyDescent="0.25">
      <c r="B20" s="653" t="s">
        <v>310</v>
      </c>
      <c r="C20" s="487">
        <v>10.223084384093113</v>
      </c>
      <c r="D20" s="487">
        <v>13.589269195189658</v>
      </c>
      <c r="E20" s="487">
        <v>19.077809798270891</v>
      </c>
      <c r="F20" s="487">
        <v>9.1288974606235911</v>
      </c>
      <c r="G20" s="487">
        <v>5.7767162066525231</v>
      </c>
      <c r="H20" s="487">
        <v>14.190175097276253</v>
      </c>
      <c r="I20" s="487">
        <v>20.569814564656767</v>
      </c>
      <c r="J20" s="487">
        <v>10.386965376782072</v>
      </c>
      <c r="K20" s="487">
        <v>11.296412838263038</v>
      </c>
      <c r="L20" s="487">
        <v>7.440412282585342</v>
      </c>
      <c r="M20" s="487">
        <v>1.0610369722161579</v>
      </c>
      <c r="N20" s="487">
        <v>10.239318984902027</v>
      </c>
      <c r="O20" s="448">
        <v>14.19523913518232</v>
      </c>
    </row>
    <row r="21" spans="2:15" ht="18.75" x14ac:dyDescent="0.25">
      <c r="B21" s="654"/>
      <c r="C21" s="946">
        <v>40.630510781796261</v>
      </c>
      <c r="D21" s="946">
        <v>47.031353277581388</v>
      </c>
      <c r="E21" s="946">
        <v>37.164102308752035</v>
      </c>
      <c r="F21" s="946">
        <v>31.877949773729256</v>
      </c>
      <c r="G21" s="946">
        <v>37.507906388361818</v>
      </c>
      <c r="H21" s="946">
        <v>41.364085905288647</v>
      </c>
      <c r="I21" s="946">
        <v>45.242057768408586</v>
      </c>
      <c r="J21" s="946">
        <v>27.871656492376644</v>
      </c>
      <c r="K21" s="946">
        <v>35.801852925479835</v>
      </c>
      <c r="L21" s="946">
        <v>38.174336881929776</v>
      </c>
      <c r="M21" s="946">
        <v>38.646697780512312</v>
      </c>
      <c r="N21" s="946">
        <v>30.820173010083835</v>
      </c>
      <c r="O21" s="226">
        <v>45.956266154558989</v>
      </c>
    </row>
    <row r="22" spans="2:15" ht="18.75" x14ac:dyDescent="0.25">
      <c r="B22" s="835" t="s">
        <v>283</v>
      </c>
      <c r="C22" s="244">
        <v>10.586061246040131</v>
      </c>
      <c r="D22" s="244">
        <v>10.709341151559599</v>
      </c>
      <c r="E22" s="244">
        <v>12.221684414327186</v>
      </c>
      <c r="F22" s="244">
        <v>7.3146784486990839</v>
      </c>
      <c r="G22" s="244">
        <v>11.156644643305185</v>
      </c>
      <c r="H22" s="244">
        <v>8.5613885635182498</v>
      </c>
      <c r="I22" s="244">
        <v>11.662253004685283</v>
      </c>
      <c r="J22" s="244">
        <v>9.0405904059040552</v>
      </c>
      <c r="K22" s="244">
        <v>4.9759683347469661</v>
      </c>
      <c r="L22" s="244">
        <v>7.7645648046367626</v>
      </c>
      <c r="M22" s="244">
        <v>2.088970667821215</v>
      </c>
      <c r="N22" s="244">
        <v>10.599548335397401</v>
      </c>
      <c r="O22" s="452">
        <v>12.335054503729225</v>
      </c>
    </row>
    <row r="23" spans="2:15" ht="19.5" thickBot="1" x14ac:dyDescent="0.3">
      <c r="B23" s="836"/>
      <c r="C23" s="628">
        <v>41.967916854948044</v>
      </c>
      <c r="D23" s="628">
        <v>53.708729081863424</v>
      </c>
      <c r="E23" s="628">
        <v>47.887099346196777</v>
      </c>
      <c r="F23" s="628">
        <v>33.814887365328104</v>
      </c>
      <c r="G23" s="628">
        <v>34.171209368059777</v>
      </c>
      <c r="H23" s="628">
        <v>44.650964812712829</v>
      </c>
      <c r="I23" s="628">
        <v>45.013227513227548</v>
      </c>
      <c r="J23" s="628">
        <v>33.014488676325783</v>
      </c>
      <c r="K23" s="628">
        <v>37.289702347938572</v>
      </c>
      <c r="L23" s="628">
        <v>39.346168755653167</v>
      </c>
      <c r="M23" s="628">
        <v>38.620060227418037</v>
      </c>
      <c r="N23" s="628">
        <v>35.600789560650554</v>
      </c>
      <c r="O23" s="230">
        <v>51.881060116354263</v>
      </c>
    </row>
    <row r="24" spans="2:15" ht="15.75" x14ac:dyDescent="0.25">
      <c r="B24" s="1138" t="s">
        <v>325</v>
      </c>
      <c r="C24" s="1139"/>
      <c r="D24" s="1139"/>
      <c r="E24" s="1139"/>
      <c r="F24" s="1139"/>
      <c r="G24" s="1139"/>
      <c r="H24" s="1139"/>
      <c r="I24" s="1139"/>
      <c r="J24" s="1139"/>
      <c r="K24" s="1139"/>
      <c r="L24" s="1139"/>
      <c r="M24" s="1139"/>
      <c r="N24" s="1139"/>
      <c r="O24" s="1140"/>
    </row>
    <row r="25" spans="2:15" ht="18.75" x14ac:dyDescent="0.25">
      <c r="B25" s="220">
        <v>1404</v>
      </c>
      <c r="C25" s="119"/>
      <c r="D25" s="143"/>
      <c r="E25" s="143"/>
      <c r="F25" s="143"/>
      <c r="G25" s="143"/>
      <c r="H25" s="143"/>
      <c r="I25" s="143"/>
      <c r="J25" s="143"/>
      <c r="K25" s="143"/>
      <c r="L25" s="143"/>
      <c r="M25" s="143"/>
      <c r="N25" s="143"/>
      <c r="O25" s="144"/>
    </row>
    <row r="26" spans="2:15" ht="18.75" x14ac:dyDescent="0.45">
      <c r="B26" s="504" t="s">
        <v>414</v>
      </c>
      <c r="C26" s="487">
        <v>3.8049605411499385</v>
      </c>
      <c r="D26" s="487">
        <v>5.8127301420305173</v>
      </c>
      <c r="E26" s="487">
        <v>11.303162966066207</v>
      </c>
      <c r="F26" s="487">
        <v>2.2346368715083713</v>
      </c>
      <c r="G26" s="487">
        <v>1.671891327063733</v>
      </c>
      <c r="H26" s="487">
        <v>5.5133310006997904</v>
      </c>
      <c r="I26" s="487">
        <v>7.1973827699018216</v>
      </c>
      <c r="J26" s="487">
        <v>3.5701004090740156</v>
      </c>
      <c r="K26" s="487">
        <v>6.4618165386353326</v>
      </c>
      <c r="L26" s="487">
        <v>1.0879701585327979</v>
      </c>
      <c r="M26" s="487">
        <v>0.26195153896529177</v>
      </c>
      <c r="N26" s="487">
        <v>4.1089457619159333</v>
      </c>
      <c r="O26" s="448">
        <v>3.7919147602632393</v>
      </c>
    </row>
    <row r="27" spans="2:15" ht="18.75" x14ac:dyDescent="0.45">
      <c r="B27" s="405"/>
      <c r="C27" s="946">
        <v>41.360251784754723</v>
      </c>
      <c r="D27" s="946">
        <v>49.11045218680502</v>
      </c>
      <c r="E27" s="946">
        <v>36.028659160696009</v>
      </c>
      <c r="F27" s="946">
        <v>31.865492393915105</v>
      </c>
      <c r="G27" s="946">
        <v>38.505338078291828</v>
      </c>
      <c r="H27" s="946">
        <v>40.567488235568192</v>
      </c>
      <c r="I27" s="946">
        <v>40.763723150357976</v>
      </c>
      <c r="J27" s="946">
        <v>27.168949771689483</v>
      </c>
      <c r="K27" s="946">
        <v>38.833235120801419</v>
      </c>
      <c r="L27" s="946">
        <v>38.559863655730709</v>
      </c>
      <c r="M27" s="946">
        <v>38.552036199095028</v>
      </c>
      <c r="N27" s="946">
        <v>30.989660265878854</v>
      </c>
      <c r="O27" s="226">
        <v>42.673139799861275</v>
      </c>
    </row>
    <row r="28" spans="2:15" ht="18.95" customHeight="1" x14ac:dyDescent="0.45">
      <c r="B28" s="405" t="s">
        <v>415</v>
      </c>
      <c r="C28" s="487">
        <v>2.2807493890849742</v>
      </c>
      <c r="D28" s="487">
        <v>-0.29828486204324633</v>
      </c>
      <c r="E28" s="487">
        <v>4.364183596689216</v>
      </c>
      <c r="F28" s="487">
        <v>3.2786885245901658</v>
      </c>
      <c r="G28" s="487">
        <v>2.2096608427543742</v>
      </c>
      <c r="H28" s="487">
        <v>4.0768975803778602</v>
      </c>
      <c r="I28" s="487">
        <v>14.309935571380137</v>
      </c>
      <c r="J28" s="487">
        <v>3.5906642728904785</v>
      </c>
      <c r="K28" s="487">
        <v>0.33955857385399213</v>
      </c>
      <c r="L28" s="487">
        <v>2.3677736777367784</v>
      </c>
      <c r="M28" s="487">
        <v>0.48987589810580801</v>
      </c>
      <c r="N28" s="487">
        <v>3.1574199368515963</v>
      </c>
      <c r="O28" s="448">
        <v>5.7669082125603808</v>
      </c>
    </row>
    <row r="29" spans="2:15" ht="18.75" x14ac:dyDescent="0.45">
      <c r="B29" s="405"/>
      <c r="C29" s="946">
        <v>40.318855695448121</v>
      </c>
      <c r="D29" s="946">
        <v>45.43147208121826</v>
      </c>
      <c r="E29" s="946">
        <v>38.769384692346165</v>
      </c>
      <c r="F29" s="946">
        <v>31.911593640946109</v>
      </c>
      <c r="G29" s="946">
        <v>37.64705882352942</v>
      </c>
      <c r="H29" s="946">
        <v>41.314131413141325</v>
      </c>
      <c r="I29" s="946">
        <v>48.502202643171813</v>
      </c>
      <c r="J29" s="946">
        <v>27.37306843267109</v>
      </c>
      <c r="K29" s="946">
        <v>35.597109097166452</v>
      </c>
      <c r="L29" s="946">
        <v>37.775478530781157</v>
      </c>
      <c r="M29" s="946">
        <v>38.603603603603602</v>
      </c>
      <c r="N29" s="946">
        <v>30.128022759601691</v>
      </c>
      <c r="O29" s="226">
        <v>46.263048016701475</v>
      </c>
    </row>
    <row r="30" spans="2:15" ht="18.75" x14ac:dyDescent="0.45">
      <c r="B30" s="405" t="s">
        <v>416</v>
      </c>
      <c r="C30" s="487">
        <v>3.9023095301300685</v>
      </c>
      <c r="D30" s="487">
        <v>5.8339566192969272</v>
      </c>
      <c r="E30" s="487">
        <v>2.0908435472242246</v>
      </c>
      <c r="F30" s="487">
        <v>2.5473192239858715</v>
      </c>
      <c r="G30" s="487">
        <v>2.740070387129208</v>
      </c>
      <c r="H30" s="487">
        <v>2.9936305732483959</v>
      </c>
      <c r="I30" s="487">
        <v>3.7474280628893371</v>
      </c>
      <c r="J30" s="487">
        <v>4.0454592720970535</v>
      </c>
      <c r="K30" s="487">
        <v>-0.42301184433163996</v>
      </c>
      <c r="L30" s="487">
        <v>2.9137879243016158</v>
      </c>
      <c r="M30" s="487">
        <v>0.75748131296718157</v>
      </c>
      <c r="N30" s="487">
        <v>3.1700918233493809</v>
      </c>
      <c r="O30" s="448">
        <v>3.9965743648301384</v>
      </c>
    </row>
    <row r="31" spans="2:15" ht="18.75" x14ac:dyDescent="0.25">
      <c r="B31" s="654"/>
      <c r="C31" s="946">
        <v>40.259036997222985</v>
      </c>
      <c r="D31" s="946">
        <v>46.617943687657146</v>
      </c>
      <c r="E31" s="946">
        <v>36.686133500651579</v>
      </c>
      <c r="F31" s="946">
        <v>31.856918803499553</v>
      </c>
      <c r="G31" s="946">
        <v>36.437990318811529</v>
      </c>
      <c r="H31" s="946">
        <v>42.164469432880679</v>
      </c>
      <c r="I31" s="946">
        <v>46.069527090510519</v>
      </c>
      <c r="J31" s="946">
        <v>29.018394361354638</v>
      </c>
      <c r="K31" s="946">
        <v>33.095111553379382</v>
      </c>
      <c r="L31" s="946">
        <v>38.198100078659195</v>
      </c>
      <c r="M31" s="946">
        <v>38.78318485024846</v>
      </c>
      <c r="N31" s="946">
        <v>31.337617553986462</v>
      </c>
      <c r="O31" s="226">
        <v>48.768565443059174</v>
      </c>
    </row>
    <row r="32" spans="2:15" ht="18.75" x14ac:dyDescent="0.45">
      <c r="B32" s="239" t="s">
        <v>443</v>
      </c>
      <c r="C32" s="948">
        <v>3.1681144609095639</v>
      </c>
      <c r="D32" s="948">
        <v>2.6619552414605323</v>
      </c>
      <c r="E32" s="948">
        <v>7.3799435028248723</v>
      </c>
      <c r="F32" s="948">
        <v>2.2642591000286814</v>
      </c>
      <c r="G32" s="948">
        <v>3.89038414484952</v>
      </c>
      <c r="H32" s="948">
        <v>2.4118738404452813</v>
      </c>
      <c r="I32" s="948">
        <v>2.4013722126929622</v>
      </c>
      <c r="J32" s="948">
        <v>2.5982678214523673</v>
      </c>
      <c r="K32" s="948">
        <v>1.6567544604927775</v>
      </c>
      <c r="L32" s="948">
        <v>2.4518388791593679</v>
      </c>
      <c r="M32" s="948">
        <v>0.35161290322579364</v>
      </c>
      <c r="N32" s="948">
        <v>3.6024581479126851</v>
      </c>
      <c r="O32" s="652">
        <v>4.0900356848750903</v>
      </c>
    </row>
    <row r="33" spans="2:15" ht="18.75" x14ac:dyDescent="0.45">
      <c r="B33" s="396"/>
      <c r="C33" s="949">
        <v>40.645055863005133</v>
      </c>
      <c r="D33" s="949">
        <v>48.889648103860623</v>
      </c>
      <c r="E33" s="949">
        <v>46.201923076923066</v>
      </c>
      <c r="F33" s="949">
        <v>32.787495347971713</v>
      </c>
      <c r="G33" s="949">
        <v>34.96503496503496</v>
      </c>
      <c r="H33" s="949">
        <v>43.314582431847697</v>
      </c>
      <c r="I33" s="949">
        <v>44.668820678513725</v>
      </c>
      <c r="J33" s="949">
        <v>31.063829787234027</v>
      </c>
      <c r="K33" s="949">
        <v>33.240534521158139</v>
      </c>
      <c r="L33" s="949">
        <v>38.516179952644052</v>
      </c>
      <c r="M33" s="949">
        <v>38.038033600780182</v>
      </c>
      <c r="N33" s="949">
        <v>33.579234972677597</v>
      </c>
      <c r="O33" s="950">
        <v>51.135910721402922</v>
      </c>
    </row>
    <row r="34" spans="2:15" ht="18.75" x14ac:dyDescent="0.45">
      <c r="B34" s="396" t="s">
        <v>444</v>
      </c>
      <c r="C34" s="948">
        <v>3.4422981674096036</v>
      </c>
      <c r="D34" s="948">
        <v>2.960073428178049</v>
      </c>
      <c r="E34" s="948">
        <v>0.92074975337060039</v>
      </c>
      <c r="F34" s="948">
        <v>1.9899103139013476</v>
      </c>
      <c r="G34" s="948">
        <v>4.5219029674988178</v>
      </c>
      <c r="H34" s="948">
        <v>2.35507246376811</v>
      </c>
      <c r="I34" s="948">
        <v>2.1775544388609802</v>
      </c>
      <c r="J34" s="948">
        <v>2.4025974025974079</v>
      </c>
      <c r="K34" s="948">
        <v>2.7580442958629305</v>
      </c>
      <c r="L34" s="948">
        <v>2.1937321937322025</v>
      </c>
      <c r="M34" s="948">
        <v>0.93127809890816593</v>
      </c>
      <c r="N34" s="948">
        <v>3.2112906524851752</v>
      </c>
      <c r="O34" s="652">
        <v>3.5073839662447313</v>
      </c>
    </row>
    <row r="35" spans="2:15" ht="18.75" x14ac:dyDescent="0.45">
      <c r="B35" s="396"/>
      <c r="C35" s="949">
        <v>41.358421604792028</v>
      </c>
      <c r="D35" s="949">
        <v>51.947172367084306</v>
      </c>
      <c r="E35" s="949">
        <v>46.84210526315789</v>
      </c>
      <c r="F35" s="949">
        <v>33.639368343738511</v>
      </c>
      <c r="G35" s="949">
        <v>34.200181433323252</v>
      </c>
      <c r="H35" s="949">
        <v>44.132653061224488</v>
      </c>
      <c r="I35" s="949">
        <v>45.007923930269413</v>
      </c>
      <c r="J35" s="949">
        <v>32.855939342881214</v>
      </c>
      <c r="K35" s="949">
        <v>36.232686980609429</v>
      </c>
      <c r="L35" s="949">
        <v>39.409249902837132</v>
      </c>
      <c r="M35" s="949">
        <v>38.561307757757987</v>
      </c>
      <c r="N35" s="949">
        <v>35.096784557307728</v>
      </c>
      <c r="O35" s="950">
        <v>52.190771616905806</v>
      </c>
    </row>
    <row r="36" spans="2:15" ht="18.75" x14ac:dyDescent="0.45">
      <c r="B36" s="396" t="s">
        <v>445</v>
      </c>
      <c r="C36" s="948">
        <v>4.1896097677759201</v>
      </c>
      <c r="D36" s="948">
        <v>5.8390907064854076</v>
      </c>
      <c r="E36" s="948">
        <v>3.0954708374063102</v>
      </c>
      <c r="F36" s="948">
        <v>2.3083264633141169</v>
      </c>
      <c r="G36" s="948">
        <v>3.8080216313654631</v>
      </c>
      <c r="H36" s="948">
        <v>3.03834808259586</v>
      </c>
      <c r="I36" s="948">
        <v>1.6666666666666856</v>
      </c>
      <c r="J36" s="948">
        <v>2.1559923906150971</v>
      </c>
      <c r="K36" s="948">
        <v>4.6766978446522813</v>
      </c>
      <c r="L36" s="948">
        <v>2.787844995818233</v>
      </c>
      <c r="M36" s="948">
        <v>1.0181355392936666</v>
      </c>
      <c r="N36" s="948">
        <v>3.9833531510107036</v>
      </c>
      <c r="O36" s="652">
        <v>2.7006369426751746</v>
      </c>
    </row>
    <row r="37" spans="2:15" ht="19.5" thickBot="1" x14ac:dyDescent="0.3">
      <c r="B37" s="117"/>
      <c r="C37" s="949">
        <v>43.915343915343925</v>
      </c>
      <c r="D37" s="949">
        <v>60.222672064777328</v>
      </c>
      <c r="E37" s="949">
        <v>50.594954783436464</v>
      </c>
      <c r="F37" s="949">
        <v>34.989122552574344</v>
      </c>
      <c r="G37" s="949">
        <v>33.420214306400226</v>
      </c>
      <c r="H37" s="949">
        <v>46.457023060796644</v>
      </c>
      <c r="I37" s="949">
        <v>45.3515625</v>
      </c>
      <c r="J37" s="949">
        <v>35.094339622641513</v>
      </c>
      <c r="K37" s="949">
        <v>42.367256637168111</v>
      </c>
      <c r="L37" s="949">
        <v>40.083586626139834</v>
      </c>
      <c r="M37" s="949">
        <v>39.254385964912274</v>
      </c>
      <c r="N37" s="949">
        <v>38.042620363062355</v>
      </c>
      <c r="O37" s="451">
        <v>52.285606346807725</v>
      </c>
    </row>
    <row r="38" spans="2:15" ht="15.75" x14ac:dyDescent="0.25">
      <c r="B38" s="1127" t="s">
        <v>207</v>
      </c>
      <c r="C38" s="1127"/>
      <c r="D38" s="1127"/>
      <c r="E38" s="1127"/>
      <c r="F38" s="1127"/>
      <c r="G38" s="1127"/>
      <c r="H38" s="1127"/>
      <c r="I38" s="1127"/>
      <c r="J38" s="1127"/>
      <c r="K38" s="1127"/>
      <c r="L38" s="1127"/>
      <c r="M38" s="1127"/>
      <c r="N38" s="1127"/>
      <c r="O38" s="1127"/>
    </row>
    <row r="39" spans="2:15" ht="18.75" x14ac:dyDescent="0.25">
      <c r="B39" s="630"/>
      <c r="C39" s="630"/>
      <c r="D39" s="630"/>
      <c r="E39" s="630"/>
      <c r="F39" s="630"/>
      <c r="G39" s="630"/>
      <c r="H39" s="630"/>
      <c r="I39" s="630"/>
      <c r="J39" s="630"/>
      <c r="K39" s="630"/>
      <c r="L39" s="630"/>
      <c r="M39" s="630"/>
      <c r="O39" s="118" t="s">
        <v>279</v>
      </c>
    </row>
    <row r="40" spans="2:15" ht="21" customHeight="1" x14ac:dyDescent="0.45">
      <c r="B40" s="630"/>
      <c r="C40" s="630"/>
      <c r="D40" s="630"/>
      <c r="E40" s="630"/>
      <c r="F40" s="630"/>
      <c r="G40" s="630"/>
      <c r="H40" s="630"/>
      <c r="I40" s="630"/>
      <c r="J40" s="630"/>
      <c r="K40" s="630"/>
      <c r="L40" s="630"/>
      <c r="M40" s="630"/>
      <c r="O40" s="384" t="s">
        <v>441</v>
      </c>
    </row>
    <row r="41" spans="2:15" ht="18.75" x14ac:dyDescent="0.45">
      <c r="B41" s="630"/>
      <c r="C41" s="630"/>
      <c r="D41" s="630"/>
      <c r="E41" s="630"/>
      <c r="F41" s="630"/>
      <c r="G41" s="630"/>
      <c r="H41" s="630"/>
      <c r="I41" s="630"/>
      <c r="J41" s="630"/>
      <c r="K41" s="630"/>
      <c r="L41" s="630"/>
      <c r="M41" s="630"/>
      <c r="O41" s="384" t="s">
        <v>280</v>
      </c>
    </row>
    <row r="42" spans="2:15" ht="21.75" x14ac:dyDescent="0.25">
      <c r="B42" s="630"/>
      <c r="C42" s="630"/>
      <c r="D42" s="630"/>
      <c r="E42" s="630"/>
      <c r="F42" s="630"/>
      <c r="G42" s="630"/>
      <c r="H42" s="630"/>
      <c r="I42" s="630"/>
      <c r="J42" s="630"/>
      <c r="K42" s="630"/>
      <c r="L42" s="630"/>
      <c r="M42" s="630"/>
      <c r="N42" s="630"/>
      <c r="O42" s="125">
        <v>12</v>
      </c>
    </row>
    <row r="43" spans="2:15" x14ac:dyDescent="0.25">
      <c r="O43" s="124"/>
    </row>
    <row r="44" spans="2:15" ht="18.75" x14ac:dyDescent="0.45">
      <c r="B44" s="630"/>
      <c r="C44" s="630"/>
      <c r="D44" s="630"/>
      <c r="E44" s="630"/>
      <c r="F44" s="630"/>
      <c r="G44" s="630"/>
      <c r="H44" s="630"/>
      <c r="I44" s="630"/>
      <c r="J44" s="630"/>
      <c r="K44" s="630"/>
      <c r="L44" s="630"/>
      <c r="M44" s="630"/>
      <c r="O44" s="384"/>
    </row>
    <row r="45" spans="2:15" ht="15.75" x14ac:dyDescent="0.25">
      <c r="B45" s="630"/>
      <c r="C45" s="630"/>
      <c r="D45" s="630"/>
      <c r="E45" s="630"/>
      <c r="F45" s="630"/>
      <c r="G45" s="630"/>
      <c r="H45" s="630"/>
      <c r="I45" s="630"/>
      <c r="J45" s="630"/>
      <c r="K45" s="630"/>
      <c r="L45" s="630"/>
      <c r="M45" s="630"/>
      <c r="N45" s="630"/>
      <c r="O45" s="630"/>
    </row>
    <row r="46" spans="2:15" ht="19.5" customHeight="1" x14ac:dyDescent="0.25">
      <c r="B46" s="630"/>
      <c r="C46" s="630"/>
      <c r="D46" s="630"/>
      <c r="E46" s="630"/>
      <c r="F46" s="630"/>
      <c r="G46" s="630"/>
      <c r="H46" s="630"/>
      <c r="I46" s="630"/>
      <c r="J46" s="630"/>
      <c r="K46" s="630"/>
      <c r="L46" s="630"/>
      <c r="M46" s="630"/>
      <c r="N46" s="630"/>
      <c r="O46" s="630"/>
    </row>
    <row r="47" spans="2:15" ht="15.75" x14ac:dyDescent="0.25">
      <c r="B47" s="630"/>
      <c r="C47" s="630"/>
      <c r="D47" s="630"/>
      <c r="E47" s="630"/>
      <c r="F47" s="630"/>
      <c r="G47" s="630"/>
      <c r="H47" s="630"/>
      <c r="I47" s="630"/>
      <c r="J47" s="630"/>
      <c r="K47" s="630"/>
      <c r="L47" s="630"/>
      <c r="M47" s="630"/>
      <c r="N47" s="630"/>
      <c r="O47" s="630"/>
    </row>
    <row r="48" spans="2:15" ht="15.75" x14ac:dyDescent="0.25">
      <c r="B48" s="630"/>
      <c r="C48" s="630"/>
      <c r="D48" s="630"/>
      <c r="E48" s="630"/>
      <c r="F48" s="630"/>
      <c r="G48" s="630"/>
      <c r="H48" s="630"/>
      <c r="I48" s="630"/>
      <c r="J48" s="630"/>
      <c r="K48" s="630"/>
      <c r="L48" s="630"/>
      <c r="M48" s="630"/>
      <c r="N48" s="630"/>
      <c r="O48" s="630"/>
    </row>
    <row r="49" spans="2:16" ht="26.25" customHeight="1" x14ac:dyDescent="0.25">
      <c r="B49" s="630"/>
      <c r="C49" s="630"/>
      <c r="D49" s="630"/>
      <c r="E49" s="630"/>
      <c r="F49" s="630"/>
      <c r="G49" s="630"/>
      <c r="H49" s="630"/>
      <c r="I49" s="630"/>
      <c r="J49" s="630"/>
      <c r="K49" s="630"/>
      <c r="L49" s="630"/>
      <c r="M49" s="630"/>
      <c r="N49" s="630"/>
      <c r="O49" s="630"/>
    </row>
    <row r="50" spans="2:16" ht="15.75" x14ac:dyDescent="0.25">
      <c r="B50" s="630"/>
      <c r="C50" s="630"/>
      <c r="D50" s="630"/>
      <c r="E50" s="630"/>
      <c r="F50" s="630"/>
      <c r="G50" s="630"/>
      <c r="H50" s="630"/>
      <c r="I50" s="630"/>
      <c r="J50" s="630"/>
      <c r="K50" s="630"/>
      <c r="L50" s="630"/>
      <c r="M50" s="630"/>
      <c r="N50" s="630"/>
      <c r="O50" s="630"/>
    </row>
    <row r="51" spans="2:16" ht="15.75" x14ac:dyDescent="0.25">
      <c r="B51" s="630"/>
      <c r="C51" s="630"/>
      <c r="D51" s="630"/>
      <c r="E51" s="630"/>
      <c r="F51" s="630"/>
      <c r="G51" s="630"/>
      <c r="H51" s="630"/>
      <c r="I51" s="630"/>
      <c r="J51" s="630"/>
      <c r="K51" s="630"/>
      <c r="L51" s="630"/>
      <c r="M51" s="630"/>
      <c r="N51" s="630"/>
      <c r="O51" s="630"/>
      <c r="P51" s="630"/>
    </row>
    <row r="52" spans="2:16" ht="15.75" x14ac:dyDescent="0.25">
      <c r="B52" s="630"/>
      <c r="C52" s="630"/>
      <c r="D52" s="630"/>
      <c r="E52" s="630"/>
      <c r="F52" s="630"/>
      <c r="G52" s="630"/>
      <c r="H52" s="630"/>
      <c r="I52" s="630"/>
      <c r="J52" s="630"/>
      <c r="K52" s="630"/>
      <c r="L52" s="630"/>
      <c r="M52" s="630"/>
      <c r="N52" s="630"/>
      <c r="O52" s="630"/>
    </row>
    <row r="53" spans="2:16" ht="15.75" x14ac:dyDescent="0.25">
      <c r="B53" s="630"/>
      <c r="C53" s="630"/>
      <c r="D53" s="630"/>
      <c r="E53" s="630"/>
      <c r="F53" s="630"/>
      <c r="G53" s="630"/>
      <c r="H53" s="630"/>
      <c r="I53" s="630"/>
      <c r="J53" s="630"/>
      <c r="K53" s="630"/>
      <c r="L53" s="630"/>
      <c r="M53" s="630"/>
      <c r="N53" s="630"/>
      <c r="O53" s="630"/>
    </row>
    <row r="54" spans="2:16" ht="15.75" x14ac:dyDescent="0.25">
      <c r="B54" s="630"/>
      <c r="C54" s="630"/>
      <c r="D54" s="630"/>
      <c r="E54" s="630"/>
      <c r="F54" s="630"/>
      <c r="G54" s="630"/>
      <c r="H54" s="630"/>
      <c r="I54" s="630"/>
      <c r="J54" s="630"/>
      <c r="K54" s="630"/>
      <c r="L54" s="630"/>
      <c r="M54" s="630"/>
      <c r="N54" s="630"/>
      <c r="O54" s="630"/>
    </row>
    <row r="55" spans="2:16" ht="15.75" x14ac:dyDescent="0.25">
      <c r="B55" s="630"/>
      <c r="C55" s="630"/>
      <c r="D55" s="630"/>
      <c r="E55" s="630"/>
      <c r="F55" s="630"/>
      <c r="G55" s="630"/>
      <c r="H55" s="630"/>
      <c r="I55" s="630"/>
      <c r="J55" s="630"/>
      <c r="K55" s="630"/>
      <c r="L55" s="630"/>
      <c r="M55" s="630"/>
      <c r="N55" s="630"/>
      <c r="O55" s="630"/>
    </row>
    <row r="56" spans="2:16" ht="15.75" x14ac:dyDescent="0.25">
      <c r="B56" s="630"/>
      <c r="C56" s="630"/>
      <c r="D56" s="630"/>
      <c r="E56" s="630"/>
      <c r="F56" s="630"/>
      <c r="G56" s="630"/>
      <c r="H56" s="630"/>
      <c r="I56" s="630"/>
      <c r="J56" s="630"/>
      <c r="K56" s="630"/>
      <c r="L56" s="630"/>
      <c r="M56" s="630"/>
      <c r="N56" s="630"/>
      <c r="O56" s="630"/>
    </row>
    <row r="57" spans="2:16" ht="15.75" x14ac:dyDescent="0.25">
      <c r="B57" s="630"/>
      <c r="C57" s="630"/>
      <c r="D57" s="630"/>
      <c r="E57" s="630"/>
      <c r="F57" s="630"/>
      <c r="G57" s="630"/>
      <c r="H57" s="630"/>
      <c r="I57" s="630"/>
      <c r="J57" s="630"/>
      <c r="K57" s="630"/>
      <c r="L57" s="630"/>
      <c r="M57" s="630"/>
      <c r="N57" s="630"/>
      <c r="O57" s="630"/>
    </row>
    <row r="58" spans="2:16" ht="15.75" x14ac:dyDescent="0.25">
      <c r="B58" s="630"/>
      <c r="C58" s="630"/>
      <c r="D58" s="630"/>
      <c r="E58" s="630"/>
      <c r="F58" s="630"/>
      <c r="G58" s="630"/>
      <c r="H58" s="630"/>
      <c r="I58" s="630"/>
      <c r="J58" s="630"/>
      <c r="K58" s="630"/>
      <c r="L58" s="630"/>
      <c r="M58" s="630"/>
      <c r="N58" s="630"/>
      <c r="O58" s="630"/>
    </row>
    <row r="59" spans="2:16" ht="15.75" x14ac:dyDescent="0.25">
      <c r="B59" s="630"/>
      <c r="C59" s="630"/>
      <c r="D59" s="630"/>
      <c r="E59" s="630"/>
      <c r="F59" s="630"/>
      <c r="G59" s="630"/>
      <c r="H59" s="630"/>
      <c r="I59" s="630"/>
      <c r="J59" s="630"/>
      <c r="K59" s="630"/>
      <c r="L59" s="630"/>
      <c r="M59" s="630"/>
      <c r="N59" s="630"/>
      <c r="O59" s="630"/>
    </row>
    <row r="60" spans="2:16" ht="15.75" x14ac:dyDescent="0.25">
      <c r="B60" s="630"/>
      <c r="C60" s="630"/>
      <c r="D60" s="630"/>
      <c r="E60" s="630"/>
      <c r="F60" s="630"/>
      <c r="G60" s="630"/>
      <c r="H60" s="630"/>
      <c r="I60" s="630"/>
      <c r="J60" s="630"/>
      <c r="K60" s="630"/>
      <c r="L60" s="630"/>
      <c r="M60" s="630"/>
      <c r="N60" s="630"/>
      <c r="O60" s="630"/>
    </row>
    <row r="61" spans="2:16" ht="15.75" x14ac:dyDescent="0.25">
      <c r="B61" s="630"/>
      <c r="C61" s="630"/>
      <c r="D61" s="630"/>
      <c r="E61" s="630"/>
      <c r="F61" s="630"/>
      <c r="G61" s="630"/>
      <c r="H61" s="630"/>
      <c r="I61" s="630"/>
      <c r="J61" s="630"/>
      <c r="K61" s="630"/>
      <c r="L61" s="630"/>
      <c r="M61" s="630"/>
      <c r="N61" s="630"/>
      <c r="O61" s="630"/>
    </row>
    <row r="62" spans="2:16" ht="15.75" x14ac:dyDescent="0.25">
      <c r="B62" s="630"/>
      <c r="C62" s="630"/>
      <c r="D62" s="630"/>
      <c r="E62" s="630"/>
      <c r="F62" s="630"/>
      <c r="G62" s="630"/>
      <c r="H62" s="630"/>
      <c r="I62" s="630"/>
      <c r="J62" s="630"/>
      <c r="K62" s="630"/>
      <c r="L62" s="630"/>
      <c r="M62" s="630"/>
      <c r="N62" s="630"/>
      <c r="O62" s="630"/>
    </row>
    <row r="63" spans="2:16" ht="15.75" x14ac:dyDescent="0.25">
      <c r="B63" s="630"/>
      <c r="C63" s="630"/>
      <c r="D63" s="630"/>
      <c r="E63" s="630"/>
      <c r="F63" s="630"/>
      <c r="G63" s="630"/>
      <c r="H63" s="630"/>
      <c r="I63" s="630"/>
      <c r="J63" s="630"/>
      <c r="K63" s="630"/>
      <c r="L63" s="630"/>
      <c r="M63" s="630"/>
      <c r="N63" s="630"/>
      <c r="O63" s="630"/>
    </row>
    <row r="64" spans="2:16" ht="15.75" x14ac:dyDescent="0.25">
      <c r="B64" s="630"/>
      <c r="C64" s="630"/>
      <c r="D64" s="630"/>
      <c r="E64" s="630"/>
      <c r="F64" s="630"/>
      <c r="G64" s="630"/>
      <c r="H64" s="630"/>
      <c r="I64" s="630"/>
      <c r="J64" s="630"/>
      <c r="K64" s="630"/>
      <c r="L64" s="630"/>
      <c r="M64" s="630"/>
      <c r="N64" s="630"/>
      <c r="O64" s="630"/>
    </row>
    <row r="65" spans="2:15" ht="15.75" x14ac:dyDescent="0.25">
      <c r="B65" s="630"/>
      <c r="C65" s="630"/>
      <c r="D65" s="630"/>
      <c r="E65" s="630"/>
      <c r="F65" s="630"/>
      <c r="G65" s="630"/>
      <c r="H65" s="630"/>
      <c r="I65" s="630"/>
      <c r="J65" s="630"/>
      <c r="K65" s="630"/>
      <c r="L65" s="630"/>
      <c r="M65" s="630"/>
      <c r="N65" s="630"/>
      <c r="O65" s="630"/>
    </row>
    <row r="66" spans="2:15" ht="15.75" x14ac:dyDescent="0.25">
      <c r="B66" s="630"/>
      <c r="C66" s="630"/>
      <c r="D66" s="630"/>
      <c r="E66" s="630"/>
      <c r="F66" s="630"/>
      <c r="G66" s="630"/>
      <c r="H66" s="630"/>
      <c r="I66" s="630"/>
      <c r="J66" s="630"/>
      <c r="K66" s="630"/>
      <c r="L66" s="630"/>
      <c r="M66" s="630"/>
      <c r="N66" s="630"/>
      <c r="O66" s="630"/>
    </row>
    <row r="67" spans="2:15" ht="15.75" x14ac:dyDescent="0.25">
      <c r="B67" s="630"/>
      <c r="C67" s="630"/>
      <c r="D67" s="630"/>
      <c r="E67" s="630"/>
      <c r="F67" s="630"/>
      <c r="G67" s="630"/>
      <c r="H67" s="630"/>
      <c r="I67" s="630"/>
      <c r="J67" s="630"/>
      <c r="K67" s="630"/>
      <c r="L67" s="630"/>
      <c r="M67" s="630"/>
      <c r="N67" s="630"/>
      <c r="O67" s="630"/>
    </row>
    <row r="68" spans="2:15" ht="15.75" x14ac:dyDescent="0.25">
      <c r="B68" s="630"/>
      <c r="C68" s="630"/>
      <c r="D68" s="630"/>
      <c r="E68" s="630"/>
      <c r="F68" s="630"/>
      <c r="G68" s="630"/>
      <c r="H68" s="630"/>
      <c r="I68" s="630"/>
      <c r="J68" s="630"/>
      <c r="K68" s="630"/>
      <c r="L68" s="630"/>
      <c r="M68" s="630"/>
      <c r="N68" s="630"/>
      <c r="O68" s="630"/>
    </row>
    <row r="69" spans="2:15" ht="15.75" x14ac:dyDescent="0.25">
      <c r="B69" s="630"/>
      <c r="C69" s="630"/>
      <c r="D69" s="630"/>
      <c r="E69" s="630"/>
      <c r="F69" s="630"/>
      <c r="G69" s="630"/>
      <c r="H69" s="630"/>
      <c r="I69" s="630"/>
      <c r="J69" s="630"/>
      <c r="K69" s="630"/>
      <c r="L69" s="630"/>
      <c r="M69" s="630"/>
      <c r="N69" s="630"/>
      <c r="O69" s="630"/>
    </row>
    <row r="70" spans="2:15" ht="15.75" x14ac:dyDescent="0.25">
      <c r="C70" s="630"/>
      <c r="D70" s="630"/>
      <c r="E70" s="630"/>
      <c r="F70" s="630"/>
      <c r="G70" s="630"/>
      <c r="H70" s="630"/>
      <c r="I70" s="630"/>
      <c r="J70" s="630"/>
      <c r="K70" s="630"/>
      <c r="L70" s="630"/>
      <c r="M70" s="630"/>
      <c r="N70" s="630"/>
      <c r="O70" s="630"/>
    </row>
    <row r="71" spans="2:15" ht="15.75" x14ac:dyDescent="0.25">
      <c r="C71" s="630"/>
      <c r="D71" s="630"/>
      <c r="E71" s="630"/>
      <c r="F71" s="630"/>
      <c r="G71" s="630"/>
      <c r="H71" s="630"/>
      <c r="I71" s="630"/>
      <c r="J71" s="630"/>
      <c r="K71" s="630"/>
      <c r="L71" s="630"/>
      <c r="M71" s="630"/>
      <c r="N71" s="630"/>
      <c r="O71" s="630"/>
    </row>
    <row r="72" spans="2:15" ht="15.75" x14ac:dyDescent="0.25">
      <c r="C72" s="630"/>
      <c r="D72" s="630"/>
      <c r="E72" s="630"/>
      <c r="F72" s="630"/>
      <c r="G72" s="630"/>
      <c r="H72" s="630"/>
      <c r="I72" s="630"/>
      <c r="J72" s="630"/>
      <c r="K72" s="630"/>
      <c r="L72" s="630"/>
      <c r="M72" s="630"/>
      <c r="N72" s="630"/>
      <c r="O72" s="630"/>
    </row>
    <row r="73" spans="2:15" ht="15.75" x14ac:dyDescent="0.25">
      <c r="C73" s="630"/>
      <c r="D73" s="630"/>
      <c r="E73" s="630"/>
      <c r="F73" s="630"/>
      <c r="G73" s="630"/>
      <c r="H73" s="630"/>
      <c r="I73" s="630"/>
      <c r="J73" s="630"/>
      <c r="K73" s="630"/>
      <c r="L73" s="630"/>
      <c r="M73" s="630"/>
      <c r="N73" s="630"/>
      <c r="O73" s="630"/>
    </row>
    <row r="74" spans="2:15" ht="15.75" x14ac:dyDescent="0.25">
      <c r="C74" s="630"/>
      <c r="D74" s="630"/>
      <c r="E74" s="630"/>
      <c r="F74" s="630"/>
      <c r="G74" s="630"/>
      <c r="H74" s="630"/>
      <c r="I74" s="630"/>
      <c r="J74" s="630"/>
      <c r="K74" s="630"/>
      <c r="L74" s="630"/>
      <c r="M74" s="630"/>
      <c r="N74" s="630"/>
      <c r="O74" s="630"/>
    </row>
    <row r="75" spans="2:15" ht="15.75" x14ac:dyDescent="0.25">
      <c r="C75" s="630"/>
      <c r="D75" s="630"/>
      <c r="E75" s="630"/>
      <c r="F75" s="630"/>
      <c r="G75" s="630"/>
      <c r="H75" s="630"/>
      <c r="I75" s="630"/>
      <c r="J75" s="630"/>
      <c r="K75" s="630"/>
      <c r="L75" s="630"/>
      <c r="M75" s="630"/>
      <c r="N75" s="630"/>
      <c r="O75" s="630"/>
    </row>
    <row r="76" spans="2:15" ht="15.75" x14ac:dyDescent="0.25">
      <c r="C76" s="630"/>
      <c r="D76" s="630"/>
      <c r="E76" s="630"/>
      <c r="F76" s="630"/>
      <c r="G76" s="630"/>
      <c r="H76" s="630"/>
      <c r="I76" s="630"/>
      <c r="J76" s="630"/>
      <c r="K76" s="630"/>
      <c r="L76" s="630"/>
      <c r="M76" s="630"/>
      <c r="N76" s="630"/>
      <c r="O76" s="630"/>
    </row>
    <row r="77" spans="2:15" ht="15.75" x14ac:dyDescent="0.25">
      <c r="C77" s="630"/>
      <c r="D77" s="630"/>
      <c r="E77" s="630"/>
      <c r="F77" s="630"/>
      <c r="G77" s="630"/>
      <c r="H77" s="630"/>
      <c r="I77" s="630"/>
      <c r="J77" s="630"/>
      <c r="K77" s="630"/>
      <c r="L77" s="630"/>
      <c r="M77" s="630"/>
      <c r="N77" s="630"/>
      <c r="O77" s="630"/>
    </row>
  </sheetData>
  <mergeCells count="6">
    <mergeCell ref="B38:O38"/>
    <mergeCell ref="B2:O2"/>
    <mergeCell ref="B3:B4"/>
    <mergeCell ref="C3:O3"/>
    <mergeCell ref="B9:O9"/>
    <mergeCell ref="B24:O24"/>
  </mergeCells>
  <printOptions horizontalCentered="1" verticalCentered="1"/>
  <pageMargins left="0.19685039370078741" right="0.19685039370078741" top="0" bottom="0.11811023622047245" header="0.19685039370078741" footer="0.19685039370078741"/>
  <pageSetup paperSize="9" scale="60" orientation="portrait" r:id="rId1"/>
  <ignoredErrors>
    <ignoredError sqref="B6:B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E2F82-4A7F-4545-AD76-53F6CF5841AE}">
  <dimension ref="B1:P118"/>
  <sheetViews>
    <sheetView rightToLeft="1" view="pageBreakPreview" topLeftCell="C3" zoomScaleNormal="110" zoomScaleSheetLayoutView="100" workbookViewId="0">
      <selection activeCell="R3" sqref="R3"/>
    </sheetView>
  </sheetViews>
  <sheetFormatPr defaultColWidth="9.125" defaultRowHeight="15" x14ac:dyDescent="0.25"/>
  <cols>
    <col min="1" max="1" width="1.875" style="347" customWidth="1"/>
    <col min="2" max="2" width="13.25" style="347" customWidth="1"/>
    <col min="3" max="3" width="15.125" style="347" bestFit="1" customWidth="1"/>
    <col min="4" max="4" width="11.875" style="347" customWidth="1"/>
    <col min="5" max="5" width="10.5" style="347" customWidth="1"/>
    <col min="6" max="6" width="15" style="347" bestFit="1" customWidth="1"/>
    <col min="7" max="7" width="10.25" style="347" customWidth="1"/>
    <col min="8" max="8" width="11.125" style="347" customWidth="1"/>
    <col min="9" max="9" width="9.75" style="347" customWidth="1"/>
    <col min="10" max="10" width="10.75" style="347" customWidth="1"/>
    <col min="11" max="11" width="8.5" style="347" customWidth="1"/>
    <col min="12" max="12" width="10" style="347" customWidth="1"/>
    <col min="13" max="13" width="13.5" style="347" customWidth="1"/>
    <col min="14" max="14" width="11.25" style="347" customWidth="1"/>
    <col min="15" max="15" width="14.5" style="347" customWidth="1"/>
    <col min="16" max="16" width="1.75" style="347" customWidth="1"/>
    <col min="17" max="26" width="10.5" style="347" bestFit="1" customWidth="1"/>
    <col min="27" max="27" width="10.25" style="347" bestFit="1" customWidth="1"/>
    <col min="28" max="28" width="11" style="347" bestFit="1" customWidth="1"/>
    <col min="29" max="16384" width="9.125" style="347"/>
  </cols>
  <sheetData>
    <row r="1" spans="2:15" ht="15.75" thickBot="1" x14ac:dyDescent="0.3"/>
    <row r="2" spans="2:15" ht="30" customHeight="1" thickBot="1" x14ac:dyDescent="0.65">
      <c r="B2" s="1141" t="s">
        <v>394</v>
      </c>
      <c r="C2" s="1142"/>
      <c r="D2" s="1142"/>
      <c r="E2" s="1142"/>
      <c r="F2" s="1142"/>
      <c r="G2" s="1142"/>
      <c r="H2" s="1142"/>
      <c r="I2" s="1142"/>
      <c r="J2" s="1142"/>
      <c r="K2" s="1142"/>
      <c r="L2" s="1142"/>
      <c r="M2" s="1142"/>
      <c r="N2" s="1142"/>
      <c r="O2" s="1143"/>
    </row>
    <row r="3" spans="2:15" ht="18.95" customHeight="1" thickBot="1" x14ac:dyDescent="0.55000000000000004">
      <c r="B3" s="1078"/>
      <c r="C3" s="1144" t="s">
        <v>72</v>
      </c>
      <c r="D3" s="1144"/>
      <c r="E3" s="1144"/>
      <c r="F3" s="1144"/>
      <c r="G3" s="1144"/>
      <c r="H3" s="1144"/>
      <c r="I3" s="1144"/>
      <c r="J3" s="1144"/>
      <c r="K3" s="1144"/>
      <c r="L3" s="1144"/>
      <c r="M3" s="1144"/>
      <c r="N3" s="1144"/>
      <c r="O3" s="1085" t="s">
        <v>412</v>
      </c>
    </row>
    <row r="4" spans="2:15" ht="66.400000000000006" customHeight="1" thickBot="1" x14ac:dyDescent="0.3">
      <c r="B4" s="1079"/>
      <c r="C4" s="901" t="s">
        <v>59</v>
      </c>
      <c r="D4" s="383" t="s">
        <v>73</v>
      </c>
      <c r="E4" s="383" t="s">
        <v>395</v>
      </c>
      <c r="F4" s="383" t="s">
        <v>74</v>
      </c>
      <c r="G4" s="383" t="s">
        <v>218</v>
      </c>
      <c r="H4" s="903" t="s">
        <v>75</v>
      </c>
      <c r="I4" s="383" t="s">
        <v>76</v>
      </c>
      <c r="J4" s="655" t="s">
        <v>396</v>
      </c>
      <c r="K4" s="903" t="s">
        <v>77</v>
      </c>
      <c r="L4" s="383" t="s">
        <v>78</v>
      </c>
      <c r="M4" s="383" t="s">
        <v>79</v>
      </c>
      <c r="N4" s="898" t="s">
        <v>9</v>
      </c>
      <c r="O4" s="1145"/>
    </row>
    <row r="5" spans="2:15" ht="18.75" x14ac:dyDescent="0.45">
      <c r="B5" s="593">
        <v>1400</v>
      </c>
      <c r="C5" s="372">
        <v>60.866067837511736</v>
      </c>
      <c r="D5" s="372">
        <v>65.403170227429371</v>
      </c>
      <c r="E5" s="275" t="s">
        <v>225</v>
      </c>
      <c r="F5" s="372">
        <v>59.832134292565996</v>
      </c>
      <c r="G5" s="372">
        <v>68.288237768120041</v>
      </c>
      <c r="H5" s="372">
        <v>64.334611171960546</v>
      </c>
      <c r="I5" s="372">
        <v>17.543344108139863</v>
      </c>
      <c r="J5" s="275" t="s">
        <v>225</v>
      </c>
      <c r="K5" s="372">
        <v>27.863612147043156</v>
      </c>
      <c r="L5" s="372">
        <v>45.015105740181269</v>
      </c>
      <c r="M5" s="372">
        <v>50.495297805642622</v>
      </c>
      <c r="N5" s="372">
        <v>60.446464376420295</v>
      </c>
      <c r="O5" s="355">
        <v>63.6</v>
      </c>
    </row>
    <row r="6" spans="2:15" ht="18.75" x14ac:dyDescent="0.45">
      <c r="B6" s="409">
        <v>1401</v>
      </c>
      <c r="C6" s="516">
        <v>40.20335027918992</v>
      </c>
      <c r="D6" s="516">
        <v>56.01666666666668</v>
      </c>
      <c r="E6" s="281">
        <v>6.8899441806215265</v>
      </c>
      <c r="F6" s="516">
        <v>36.542468950570964</v>
      </c>
      <c r="G6" s="516">
        <v>46.87604131956013</v>
      </c>
      <c r="H6" s="516">
        <v>80.013330000833093</v>
      </c>
      <c r="I6" s="516">
        <v>12.766666666666666</v>
      </c>
      <c r="J6" s="281">
        <v>55.164945018327217</v>
      </c>
      <c r="K6" s="516">
        <v>37.941666666666663</v>
      </c>
      <c r="L6" s="516">
        <v>43.025000000000006</v>
      </c>
      <c r="M6" s="516">
        <v>53.441093151141473</v>
      </c>
      <c r="N6" s="516">
        <v>44.088977755561075</v>
      </c>
      <c r="O6" s="282">
        <v>33</v>
      </c>
    </row>
    <row r="7" spans="2:15" ht="18.75" x14ac:dyDescent="0.45">
      <c r="B7" s="483">
        <v>1402</v>
      </c>
      <c r="C7" s="516">
        <v>35.213695535873484</v>
      </c>
      <c r="D7" s="516">
        <v>40.230744578570693</v>
      </c>
      <c r="E7" s="281">
        <v>34.949337490257193</v>
      </c>
      <c r="F7" s="516">
        <v>29.271717233380144</v>
      </c>
      <c r="G7" s="516">
        <v>48.267256536781815</v>
      </c>
      <c r="H7" s="516">
        <v>60.850650252233095</v>
      </c>
      <c r="I7" s="516">
        <v>12.540644398462902</v>
      </c>
      <c r="J7" s="281">
        <v>53.124664447546422</v>
      </c>
      <c r="K7" s="516">
        <v>42.517972572947542</v>
      </c>
      <c r="L7" s="516">
        <v>43.389850259278631</v>
      </c>
      <c r="M7" s="516">
        <v>56.782145960034768</v>
      </c>
      <c r="N7" s="516">
        <v>45.712633709164521</v>
      </c>
      <c r="O7" s="282">
        <v>27.74436090225565</v>
      </c>
    </row>
    <row r="8" spans="2:15" ht="19.5" thickBot="1" x14ac:dyDescent="0.5">
      <c r="B8" s="725">
        <v>1403</v>
      </c>
      <c r="C8" s="746">
        <v>27.616828592781502</v>
      </c>
      <c r="D8" s="746">
        <v>29.80498209796599</v>
      </c>
      <c r="E8" s="747">
        <v>10.338454429941081</v>
      </c>
      <c r="F8" s="746">
        <v>23.772194937665276</v>
      </c>
      <c r="G8" s="746">
        <v>35.79817145480277</v>
      </c>
      <c r="H8" s="746">
        <v>31.719177096820601</v>
      </c>
      <c r="I8" s="746">
        <v>21.649484536082483</v>
      </c>
      <c r="J8" s="747">
        <v>58.002875074506534</v>
      </c>
      <c r="K8" s="746">
        <v>38.086558433300809</v>
      </c>
      <c r="L8" s="746">
        <v>40.365704997968322</v>
      </c>
      <c r="M8" s="746">
        <v>43.012503030512903</v>
      </c>
      <c r="N8" s="746">
        <v>36.399349232173307</v>
      </c>
      <c r="O8" s="748">
        <v>34.047981160771229</v>
      </c>
    </row>
    <row r="9" spans="2:15" ht="18.95" customHeight="1" x14ac:dyDescent="0.25">
      <c r="B9" s="1135" t="s">
        <v>326</v>
      </c>
      <c r="C9" s="1136"/>
      <c r="D9" s="1136"/>
      <c r="E9" s="1136"/>
      <c r="F9" s="1136"/>
      <c r="G9" s="1136"/>
      <c r="H9" s="1136"/>
      <c r="I9" s="1136"/>
      <c r="J9" s="1136"/>
      <c r="K9" s="1136"/>
      <c r="L9" s="1136"/>
      <c r="M9" s="1136"/>
      <c r="N9" s="1136"/>
      <c r="O9" s="1146"/>
    </row>
    <row r="10" spans="2:15" ht="18.75" x14ac:dyDescent="0.45">
      <c r="B10" s="520">
        <v>1403</v>
      </c>
      <c r="C10" s="632"/>
      <c r="D10" s="632"/>
      <c r="E10" s="632"/>
      <c r="F10" s="632"/>
      <c r="G10" s="632"/>
      <c r="H10" s="632"/>
      <c r="I10" s="632"/>
      <c r="J10" s="632"/>
      <c r="K10" s="632"/>
      <c r="L10" s="435"/>
      <c r="M10" s="827"/>
      <c r="N10" s="632"/>
      <c r="O10" s="633"/>
    </row>
    <row r="11" spans="2:15" ht="18.75" x14ac:dyDescent="0.45">
      <c r="B11" s="284" t="s">
        <v>310</v>
      </c>
      <c r="C11" s="487">
        <v>6.3947797716150001</v>
      </c>
      <c r="D11" s="487">
        <v>3.8730943551709807</v>
      </c>
      <c r="E11" s="487">
        <v>6.2834224598930621</v>
      </c>
      <c r="F11" s="487">
        <v>6.0206626291414489</v>
      </c>
      <c r="G11" s="487">
        <v>10.043853444617357</v>
      </c>
      <c r="H11" s="487">
        <v>7.3053278688524292</v>
      </c>
      <c r="I11" s="487">
        <v>11.677175283732687</v>
      </c>
      <c r="J11" s="487">
        <v>0.51927963760909357</v>
      </c>
      <c r="K11" s="487">
        <v>3.498154981549817</v>
      </c>
      <c r="L11" s="487">
        <v>12.641791044776118</v>
      </c>
      <c r="M11" s="487">
        <v>9.8857003891050343</v>
      </c>
      <c r="N11" s="487">
        <v>9.1566613626500768</v>
      </c>
      <c r="O11" s="355">
        <v>8.5570469798657882</v>
      </c>
    </row>
    <row r="12" spans="2:15" ht="18.75" x14ac:dyDescent="0.45">
      <c r="B12" s="634"/>
      <c r="C12" s="632">
        <v>26.24854819976774</v>
      </c>
      <c r="D12" s="632">
        <v>32.104803493449772</v>
      </c>
      <c r="E12" s="632">
        <v>11.214735369549999</v>
      </c>
      <c r="F12" s="632">
        <v>19.855014095851796</v>
      </c>
      <c r="G12" s="632">
        <v>38.317923186344238</v>
      </c>
      <c r="H12" s="632">
        <v>41.641871787936147</v>
      </c>
      <c r="I12" s="632">
        <v>20.26072786529063</v>
      </c>
      <c r="J12" s="632">
        <v>53.656476946461737</v>
      </c>
      <c r="K12" s="632">
        <v>39.653455486954805</v>
      </c>
      <c r="L12" s="632">
        <v>42.449981124952842</v>
      </c>
      <c r="M12" s="632">
        <v>47.182410423452794</v>
      </c>
      <c r="N12" s="632">
        <v>38.891956561752238</v>
      </c>
      <c r="O12" s="633">
        <v>12.980209545983683</v>
      </c>
    </row>
    <row r="13" spans="2:15" ht="18.75" x14ac:dyDescent="0.45">
      <c r="B13" s="284" t="s">
        <v>283</v>
      </c>
      <c r="C13" s="487">
        <v>6.3784115302054412</v>
      </c>
      <c r="D13" s="487">
        <v>6.0954647626603409</v>
      </c>
      <c r="E13" s="487">
        <v>-7.8197064989517839</v>
      </c>
      <c r="F13" s="487">
        <v>4.6202956989247479</v>
      </c>
      <c r="G13" s="487">
        <v>14.256331147962452</v>
      </c>
      <c r="H13" s="487">
        <v>6.5788217320729592</v>
      </c>
      <c r="I13" s="487">
        <v>4.3812104787714468</v>
      </c>
      <c r="J13" s="487">
        <v>5.8144647175203401</v>
      </c>
      <c r="K13" s="487">
        <v>4.3782087849401075</v>
      </c>
      <c r="L13" s="487">
        <v>14.840333907512914</v>
      </c>
      <c r="M13" s="487">
        <v>9.372579395817171</v>
      </c>
      <c r="N13" s="487">
        <v>11.701563742380072</v>
      </c>
      <c r="O13" s="355">
        <v>3.5892151811780906</v>
      </c>
    </row>
    <row r="14" spans="2:15" ht="18.75" x14ac:dyDescent="0.45">
      <c r="B14" s="634"/>
      <c r="C14" s="632">
        <v>25.121731289449944</v>
      </c>
      <c r="D14" s="632">
        <v>29.106999195494797</v>
      </c>
      <c r="E14" s="632">
        <v>2.7336448598130891</v>
      </c>
      <c r="F14" s="632">
        <v>20.050125313283228</v>
      </c>
      <c r="G14" s="632">
        <v>35.075987841945278</v>
      </c>
      <c r="H14" s="632">
        <v>32.032174118760338</v>
      </c>
      <c r="I14" s="632">
        <v>22.437086092715262</v>
      </c>
      <c r="J14" s="632">
        <v>52.229601518026605</v>
      </c>
      <c r="K14" s="632">
        <v>37.756446452098636</v>
      </c>
      <c r="L14" s="632">
        <v>40.743747970120189</v>
      </c>
      <c r="M14" s="632">
        <v>43.163383545770564</v>
      </c>
      <c r="N14" s="632">
        <v>35.973544120019341</v>
      </c>
      <c r="O14" s="633">
        <v>25.353283458021608</v>
      </c>
    </row>
    <row r="15" spans="2:15" ht="18.75" x14ac:dyDescent="0.45">
      <c r="B15" s="593" t="s">
        <v>305</v>
      </c>
      <c r="C15" s="487">
        <v>6.6445661573940606</v>
      </c>
      <c r="D15" s="487">
        <v>11.10418743768693</v>
      </c>
      <c r="E15" s="487">
        <v>8.1874005003411465</v>
      </c>
      <c r="F15" s="487">
        <v>5.0425566083185824</v>
      </c>
      <c r="G15" s="487">
        <v>3.2515751575157514</v>
      </c>
      <c r="H15" s="487">
        <v>4.9274323597921388</v>
      </c>
      <c r="I15" s="487">
        <v>1.4928602336650609</v>
      </c>
      <c r="J15" s="487">
        <v>13.950347979640586</v>
      </c>
      <c r="K15" s="487">
        <v>21.054788905588183</v>
      </c>
      <c r="L15" s="487">
        <v>4.1421483789084945</v>
      </c>
      <c r="M15" s="487">
        <v>9.4293808174827909</v>
      </c>
      <c r="N15" s="487">
        <v>6.3945901055878718</v>
      </c>
      <c r="O15" s="355">
        <v>11.107427055702914</v>
      </c>
    </row>
    <row r="16" spans="2:15" ht="18.75" x14ac:dyDescent="0.45">
      <c r="B16" s="593"/>
      <c r="C16" s="632">
        <v>25.279376904842522</v>
      </c>
      <c r="D16" s="632">
        <v>26.759562064552831</v>
      </c>
      <c r="E16" s="632">
        <v>11.745360582569875</v>
      </c>
      <c r="F16" s="632">
        <v>20.928082824921425</v>
      </c>
      <c r="G16" s="632">
        <v>33.619685497961527</v>
      </c>
      <c r="H16" s="632">
        <v>28.041980977369583</v>
      </c>
      <c r="I16" s="632">
        <v>23.220383504071449</v>
      </c>
      <c r="J16" s="632">
        <v>51.83391003460207</v>
      </c>
      <c r="K16" s="632">
        <v>36.686207960505989</v>
      </c>
      <c r="L16" s="632">
        <v>39.851255035636804</v>
      </c>
      <c r="M16" s="632">
        <v>42.222222222222207</v>
      </c>
      <c r="N16" s="632">
        <v>34.735576923076941</v>
      </c>
      <c r="O16" s="633">
        <v>32.634078765090067</v>
      </c>
    </row>
    <row r="17" spans="2:15" ht="18.75" x14ac:dyDescent="0.45">
      <c r="B17" s="749" t="s">
        <v>306</v>
      </c>
      <c r="C17" s="465">
        <v>10.420327071225843</v>
      </c>
      <c r="D17" s="465">
        <v>7.4256870443073497</v>
      </c>
      <c r="E17" s="465">
        <v>8.8921589236913956</v>
      </c>
      <c r="F17" s="465">
        <v>14.508484941140519</v>
      </c>
      <c r="G17" s="465">
        <v>5.2086738585594539</v>
      </c>
      <c r="H17" s="465">
        <v>6.147540983606592</v>
      </c>
      <c r="I17" s="465">
        <v>2.0038371349392348</v>
      </c>
      <c r="J17" s="465">
        <v>40.100273473108494</v>
      </c>
      <c r="K17" s="465">
        <v>5.9255079006772071</v>
      </c>
      <c r="L17" s="750">
        <v>3.0799911367161537</v>
      </c>
      <c r="M17" s="339">
        <v>6.8324704142012083</v>
      </c>
      <c r="N17" s="465">
        <v>5.1628010704727778</v>
      </c>
      <c r="O17" s="241">
        <v>30.796777081468207</v>
      </c>
    </row>
    <row r="18" spans="2:15" ht="18.75" x14ac:dyDescent="0.25">
      <c r="B18" s="828"/>
      <c r="C18" s="751">
        <v>33.278955954322974</v>
      </c>
      <c r="D18" s="751">
        <v>31.534129927207786</v>
      </c>
      <c r="E18" s="751">
        <v>15.418894830659525</v>
      </c>
      <c r="F18" s="751">
        <v>33.416458852867834</v>
      </c>
      <c r="G18" s="751">
        <v>36.58226057433869</v>
      </c>
      <c r="H18" s="751">
        <v>27.377049180327862</v>
      </c>
      <c r="I18" s="751">
        <v>20.680958385876423</v>
      </c>
      <c r="J18" s="751">
        <v>69.804441498176999</v>
      </c>
      <c r="K18" s="751">
        <v>38.523985239852387</v>
      </c>
      <c r="L18" s="752">
        <v>38.865671641791046</v>
      </c>
      <c r="M18" s="753">
        <v>40.503404669260675</v>
      </c>
      <c r="N18" s="751">
        <v>36.424128453638069</v>
      </c>
      <c r="O18" s="754">
        <v>63.422818791946298</v>
      </c>
    </row>
    <row r="19" spans="2:15" ht="18.75" x14ac:dyDescent="0.25">
      <c r="B19" s="951">
        <v>1404</v>
      </c>
      <c r="C19" s="632"/>
      <c r="D19" s="632"/>
      <c r="E19" s="632"/>
      <c r="F19" s="632"/>
      <c r="G19" s="632"/>
      <c r="H19" s="632"/>
      <c r="I19" s="632"/>
      <c r="J19" s="632"/>
      <c r="K19" s="632"/>
      <c r="L19" s="632"/>
      <c r="M19" s="632"/>
      <c r="N19" s="632"/>
      <c r="O19" s="633"/>
    </row>
    <row r="20" spans="2:15" ht="18.75" x14ac:dyDescent="0.45">
      <c r="B20" s="284" t="s">
        <v>310</v>
      </c>
      <c r="C20" s="487">
        <v>9.4736842105263452</v>
      </c>
      <c r="D20" s="487">
        <v>0.71003445755455363</v>
      </c>
      <c r="E20" s="487">
        <v>11.679536679536696</v>
      </c>
      <c r="F20" s="487">
        <v>10.066755674232319</v>
      </c>
      <c r="G20" s="487">
        <v>16.34386328327291</v>
      </c>
      <c r="H20" s="487">
        <v>10.472972972972961</v>
      </c>
      <c r="I20" s="487">
        <v>8.4012539184953106</v>
      </c>
      <c r="J20" s="487">
        <v>-2.1992322207040282</v>
      </c>
      <c r="K20" s="487">
        <v>3.4416622269578978</v>
      </c>
      <c r="L20" s="952">
        <v>24.602321582115216</v>
      </c>
      <c r="M20" s="953">
        <v>12.427520553872773</v>
      </c>
      <c r="N20" s="487">
        <v>14.494751351924528</v>
      </c>
      <c r="O20" s="494">
        <v>2.0077572438968758</v>
      </c>
    </row>
    <row r="21" spans="2:15" ht="18.75" x14ac:dyDescent="0.45">
      <c r="B21" s="634"/>
      <c r="C21" s="435">
        <v>37.135847899417371</v>
      </c>
      <c r="D21" s="435">
        <v>27.528758429194777</v>
      </c>
      <c r="E21" s="435">
        <v>21.278825995807125</v>
      </c>
      <c r="F21" s="435">
        <v>38.508064516129025</v>
      </c>
      <c r="G21" s="435">
        <v>44.401594035223034</v>
      </c>
      <c r="H21" s="435">
        <v>31.13720996849041</v>
      </c>
      <c r="I21" s="435">
        <v>17.140921409214084</v>
      </c>
      <c r="J21" s="435">
        <v>65.212134535062646</v>
      </c>
      <c r="K21" s="435">
        <v>38.448374215630324</v>
      </c>
      <c r="L21" s="650">
        <v>53.610706240890416</v>
      </c>
      <c r="M21" s="954">
        <v>43.753458005975411</v>
      </c>
      <c r="N21" s="435">
        <v>43.095679830373726</v>
      </c>
      <c r="O21" s="955">
        <v>53.563455263609796</v>
      </c>
    </row>
    <row r="22" spans="2:15" ht="18.75" x14ac:dyDescent="0.45">
      <c r="B22" s="396" t="s">
        <v>283</v>
      </c>
      <c r="C22" s="449">
        <v>12.421735241502674</v>
      </c>
      <c r="D22" s="449">
        <v>20.829445308449991</v>
      </c>
      <c r="E22" s="449">
        <v>7.260155574762317</v>
      </c>
      <c r="F22" s="449">
        <v>8.4910237748665907</v>
      </c>
      <c r="G22" s="449">
        <v>20.083682008368207</v>
      </c>
      <c r="H22" s="449">
        <v>10.164555118683548</v>
      </c>
      <c r="I22" s="449">
        <v>5.7065741276267401</v>
      </c>
      <c r="J22" s="449">
        <v>11.715787372762975</v>
      </c>
      <c r="K22" s="449">
        <v>4.501442109600351</v>
      </c>
      <c r="L22" s="449">
        <v>12.904338825153117</v>
      </c>
      <c r="M22" s="449">
        <v>10.414902624894173</v>
      </c>
      <c r="N22" s="449">
        <v>15.12317095758473</v>
      </c>
      <c r="O22" s="452">
        <v>2.1359874748378473</v>
      </c>
    </row>
    <row r="23" spans="2:15" ht="19.5" thickBot="1" x14ac:dyDescent="0.5">
      <c r="B23" s="408"/>
      <c r="C23" s="75">
        <v>44.926491784375912</v>
      </c>
      <c r="D23" s="75">
        <v>45.239282153539385</v>
      </c>
      <c r="E23" s="75">
        <v>41.118944735046625</v>
      </c>
      <c r="F23" s="75">
        <v>43.632567849686851</v>
      </c>
      <c r="G23" s="75">
        <v>51.766426642664285</v>
      </c>
      <c r="H23" s="75">
        <v>35.549184733918658</v>
      </c>
      <c r="I23" s="75">
        <v>18.628299437472929</v>
      </c>
      <c r="J23" s="75">
        <v>74.426093279318579</v>
      </c>
      <c r="K23" s="75">
        <v>38.611832217516053</v>
      </c>
      <c r="L23" s="75">
        <v>51.021114572516439</v>
      </c>
      <c r="M23" s="75">
        <v>45.123431808984236</v>
      </c>
      <c r="N23" s="75">
        <v>47.478941748724644</v>
      </c>
      <c r="O23" s="837">
        <v>51.409151193633932</v>
      </c>
    </row>
    <row r="24" spans="2:15" ht="15.75" x14ac:dyDescent="0.25">
      <c r="B24" s="1138" t="s">
        <v>325</v>
      </c>
      <c r="C24" s="1139"/>
      <c r="D24" s="1139"/>
      <c r="E24" s="1139"/>
      <c r="F24" s="1139"/>
      <c r="G24" s="1139"/>
      <c r="H24" s="1139"/>
      <c r="I24" s="1139"/>
      <c r="J24" s="1139"/>
      <c r="K24" s="1139"/>
      <c r="L24" s="1139"/>
      <c r="M24" s="1139"/>
      <c r="N24" s="1139"/>
      <c r="O24" s="1140"/>
    </row>
    <row r="25" spans="2:15" ht="18.75" x14ac:dyDescent="0.45">
      <c r="B25" s="142">
        <v>1404</v>
      </c>
      <c r="C25" s="99"/>
      <c r="D25" s="99"/>
      <c r="E25" s="99"/>
      <c r="F25" s="99"/>
      <c r="G25" s="99"/>
      <c r="H25" s="99"/>
      <c r="I25" s="99"/>
      <c r="J25" s="99"/>
      <c r="K25" s="99"/>
      <c r="L25" s="99"/>
      <c r="M25" s="99"/>
      <c r="N25" s="99"/>
      <c r="O25" s="100"/>
    </row>
    <row r="26" spans="2:15" ht="18.75" x14ac:dyDescent="0.45">
      <c r="B26" s="252" t="s">
        <v>414</v>
      </c>
      <c r="C26" s="487">
        <v>1.9332161687170384</v>
      </c>
      <c r="D26" s="487">
        <v>-2.2945736434108426</v>
      </c>
      <c r="E26" s="487">
        <v>4.1065482796892354</v>
      </c>
      <c r="F26" s="487">
        <v>2.4658573596358053</v>
      </c>
      <c r="G26" s="487">
        <v>3.6221385105766473</v>
      </c>
      <c r="H26" s="487">
        <v>4.198920947689416</v>
      </c>
      <c r="I26" s="487">
        <v>2.0245398773006258</v>
      </c>
      <c r="J26" s="487">
        <v>-17.992752481487315</v>
      </c>
      <c r="K26" s="487">
        <v>0.92386110226188123</v>
      </c>
      <c r="L26" s="956">
        <v>8.4740363172984985</v>
      </c>
      <c r="M26" s="953">
        <v>3.2379518072289244</v>
      </c>
      <c r="N26" s="487">
        <v>3.6755771567436284</v>
      </c>
      <c r="O26" s="494">
        <v>2.4104234527687112</v>
      </c>
    </row>
    <row r="27" spans="2:15" ht="18.95" customHeight="1" x14ac:dyDescent="0.45">
      <c r="B27" s="593"/>
      <c r="C27" s="957">
        <v>37.898240608654305</v>
      </c>
      <c r="D27" s="957">
        <v>28.037383177570092</v>
      </c>
      <c r="E27" s="957">
        <v>21.345407503234142</v>
      </c>
      <c r="F27" s="957">
        <v>39.298607529654475</v>
      </c>
      <c r="G27" s="957">
        <v>48.074534161490703</v>
      </c>
      <c r="H27" s="957">
        <v>31.342400946185705</v>
      </c>
      <c r="I27" s="957">
        <v>17.277856135401976</v>
      </c>
      <c r="J27" s="957">
        <v>64.40303221730889</v>
      </c>
      <c r="K27" s="957">
        <v>38.94736842105263</v>
      </c>
      <c r="L27" s="958">
        <v>48.754914809960667</v>
      </c>
      <c r="M27" s="959">
        <v>40.711597673622975</v>
      </c>
      <c r="N27" s="957">
        <v>44.251901944209635</v>
      </c>
      <c r="O27" s="960">
        <v>62.145435791645156</v>
      </c>
    </row>
    <row r="28" spans="2:15" ht="18.75" x14ac:dyDescent="0.45">
      <c r="B28" s="593" t="s">
        <v>415</v>
      </c>
      <c r="C28" s="487">
        <v>2.2758620689655231</v>
      </c>
      <c r="D28" s="487">
        <v>-3.173595683911401E-2</v>
      </c>
      <c r="E28" s="487">
        <v>3.5714285714285836</v>
      </c>
      <c r="F28" s="487">
        <v>1.2587930396149574</v>
      </c>
      <c r="G28" s="487">
        <v>3.998881431767316</v>
      </c>
      <c r="H28" s="487">
        <v>3.0391715443493865</v>
      </c>
      <c r="I28" s="487">
        <v>4.5700541190619219</v>
      </c>
      <c r="J28" s="487">
        <v>-6.9740634005763695</v>
      </c>
      <c r="K28" s="487">
        <v>2.4936868686868507</v>
      </c>
      <c r="L28" s="956">
        <v>17.709251101321598</v>
      </c>
      <c r="M28" s="953">
        <v>6.0539752005835084</v>
      </c>
      <c r="N28" s="487">
        <v>5.7720480515675234</v>
      </c>
      <c r="O28" s="494">
        <v>-6.6475826972010168</v>
      </c>
    </row>
    <row r="29" spans="2:15" ht="18.75" x14ac:dyDescent="0.45">
      <c r="B29" s="593"/>
      <c r="C29" s="957">
        <v>36.808118081180794</v>
      </c>
      <c r="D29" s="957">
        <v>25.748502994011972</v>
      </c>
      <c r="E29" s="957">
        <v>19.129368485591684</v>
      </c>
      <c r="F29" s="957">
        <v>37.024048096192388</v>
      </c>
      <c r="G29" s="957">
        <v>49.778493757551331</v>
      </c>
      <c r="H29" s="957">
        <v>30.510407755916731</v>
      </c>
      <c r="I29" s="957">
        <v>16.789791806581604</v>
      </c>
      <c r="J29" s="957">
        <v>65.31239330829635</v>
      </c>
      <c r="K29" s="957">
        <v>38.346825734980825</v>
      </c>
      <c r="L29" s="958">
        <v>57.795275590551171</v>
      </c>
      <c r="M29" s="959">
        <v>45.013297872340416</v>
      </c>
      <c r="N29" s="957">
        <v>46.628757108042237</v>
      </c>
      <c r="O29" s="960">
        <v>49.897854954034727</v>
      </c>
    </row>
    <row r="30" spans="2:15" ht="18.75" x14ac:dyDescent="0.45">
      <c r="B30" s="593" t="s">
        <v>416</v>
      </c>
      <c r="C30" s="487">
        <v>3.7761294672960162</v>
      </c>
      <c r="D30" s="487">
        <v>6.1587301587301368</v>
      </c>
      <c r="E30" s="487">
        <v>1.1837364899639766</v>
      </c>
      <c r="F30" s="487">
        <v>2.6691042047532108</v>
      </c>
      <c r="G30" s="487">
        <v>5.8886797526216839</v>
      </c>
      <c r="H30" s="487">
        <v>3.0150753768844396</v>
      </c>
      <c r="I30" s="487">
        <v>2.6451983898792406</v>
      </c>
      <c r="J30" s="487">
        <v>2.9326724494010818</v>
      </c>
      <c r="K30" s="487">
        <v>1.4166923313828192</v>
      </c>
      <c r="L30" s="956">
        <v>4.2914171656686477</v>
      </c>
      <c r="M30" s="953">
        <v>3.5304906006419259</v>
      </c>
      <c r="N30" s="487">
        <v>4.5706371191135702</v>
      </c>
      <c r="O30" s="494">
        <v>-2.4531516183986355</v>
      </c>
    </row>
    <row r="31" spans="2:15" ht="18.75" x14ac:dyDescent="0.45">
      <c r="B31" s="509"/>
      <c r="C31" s="957">
        <v>36.739227010217689</v>
      </c>
      <c r="D31" s="957">
        <v>28.763958413554093</v>
      </c>
      <c r="E31" s="957">
        <v>23.414940364092885</v>
      </c>
      <c r="F31" s="957">
        <v>39.216658403569681</v>
      </c>
      <c r="G31" s="957">
        <v>36.68864977438389</v>
      </c>
      <c r="H31" s="957">
        <v>31.556919642857167</v>
      </c>
      <c r="I31" s="957">
        <v>17.357001972386584</v>
      </c>
      <c r="J31" s="957">
        <v>65.967365967365936</v>
      </c>
      <c r="K31" s="957">
        <v>38.071278825995819</v>
      </c>
      <c r="L31" s="958">
        <v>53.789551140544518</v>
      </c>
      <c r="M31" s="959">
        <v>45.396007726980031</v>
      </c>
      <c r="N31" s="957">
        <v>38.888888888888886</v>
      </c>
      <c r="O31" s="960">
        <v>48.65005192107995</v>
      </c>
    </row>
    <row r="32" spans="2:15" ht="18.75" x14ac:dyDescent="0.45">
      <c r="B32" s="258" t="s">
        <v>443</v>
      </c>
      <c r="C32" s="244">
        <v>4.8732943469785681</v>
      </c>
      <c r="D32" s="244">
        <v>3.1399521531100447</v>
      </c>
      <c r="E32" s="244">
        <v>2.8992878942014357</v>
      </c>
      <c r="F32" s="244">
        <v>4.0242165242165129</v>
      </c>
      <c r="G32" s="244">
        <v>12.341289994921283</v>
      </c>
      <c r="H32" s="244">
        <v>3.4782608695652186</v>
      </c>
      <c r="I32" s="244">
        <v>1.5126050420168013</v>
      </c>
      <c r="J32" s="244">
        <v>2.2271268057784965</v>
      </c>
      <c r="K32" s="244">
        <v>1.4880048587913706</v>
      </c>
      <c r="L32" s="699">
        <v>2.3205741626794349</v>
      </c>
      <c r="M32" s="698">
        <v>2.6350752878653481</v>
      </c>
      <c r="N32" s="244">
        <v>7.8410596026489969</v>
      </c>
      <c r="O32" s="652">
        <v>2.7244149493538288</v>
      </c>
    </row>
    <row r="33" spans="2:16" ht="18.75" x14ac:dyDescent="0.45">
      <c r="B33" s="396"/>
      <c r="C33" s="248">
        <v>41.890109890109898</v>
      </c>
      <c r="D33" s="248">
        <v>31.8425076452599</v>
      </c>
      <c r="E33" s="248">
        <v>36.045729657027579</v>
      </c>
      <c r="F33" s="248">
        <v>43.046033300685622</v>
      </c>
      <c r="G33" s="248">
        <v>51.662667123757302</v>
      </c>
      <c r="H33" s="248">
        <v>33.63462065187619</v>
      </c>
      <c r="I33" s="248">
        <v>18.508829300196197</v>
      </c>
      <c r="J33" s="248">
        <v>70.230537921817557</v>
      </c>
      <c r="K33" s="248">
        <v>37.928188196450662</v>
      </c>
      <c r="L33" s="700">
        <v>50.864197530864203</v>
      </c>
      <c r="M33" s="701">
        <v>44.84375</v>
      </c>
      <c r="N33" s="248">
        <v>47.126852186483575</v>
      </c>
      <c r="O33" s="629">
        <v>49.8980632008155</v>
      </c>
    </row>
    <row r="34" spans="2:16" ht="18.75" x14ac:dyDescent="0.45">
      <c r="B34" s="396" t="s">
        <v>444</v>
      </c>
      <c r="C34" s="244">
        <v>3.3457249070632002</v>
      </c>
      <c r="D34" s="244">
        <v>9.8869237460133377</v>
      </c>
      <c r="E34" s="244">
        <v>3.3119130004943145</v>
      </c>
      <c r="F34" s="244">
        <v>1.9513865114686695</v>
      </c>
      <c r="G34" s="244">
        <v>1.6726943942133801</v>
      </c>
      <c r="H34" s="244">
        <v>3.0744004919040862</v>
      </c>
      <c r="I34" s="244">
        <v>0.93818984547462492</v>
      </c>
      <c r="J34" s="244">
        <v>7.5956820412168753</v>
      </c>
      <c r="K34" s="244">
        <v>1.3165769000598573</v>
      </c>
      <c r="L34" s="699">
        <v>2.2445639466916134</v>
      </c>
      <c r="M34" s="698">
        <v>3.2793959007551194</v>
      </c>
      <c r="N34" s="244">
        <v>1.8422991893883705</v>
      </c>
      <c r="O34" s="652">
        <v>2.9921795307718213</v>
      </c>
    </row>
    <row r="35" spans="2:16" ht="18.75" x14ac:dyDescent="0.45">
      <c r="B35" s="396"/>
      <c r="C35" s="248">
        <v>44.228274967574578</v>
      </c>
      <c r="D35" s="248">
        <v>41.629297458893859</v>
      </c>
      <c r="E35" s="248">
        <v>47.91224345364472</v>
      </c>
      <c r="F35" s="248">
        <v>43.173076923076934</v>
      </c>
      <c r="G35" s="248">
        <v>52.010814464346083</v>
      </c>
      <c r="H35" s="248">
        <v>35.079237174321776</v>
      </c>
      <c r="I35" s="248">
        <v>18.458549222797927</v>
      </c>
      <c r="J35" s="248">
        <v>77.756160830090835</v>
      </c>
      <c r="K35" s="248">
        <v>38.713641950020502</v>
      </c>
      <c r="L35" s="700">
        <v>51.105736005528712</v>
      </c>
      <c r="M35" s="701">
        <v>44.666062254457557</v>
      </c>
      <c r="N35" s="248">
        <v>47.597009611961596</v>
      </c>
      <c r="O35" s="629">
        <v>50.099108027750248</v>
      </c>
    </row>
    <row r="36" spans="2:16" ht="18.75" x14ac:dyDescent="0.45">
      <c r="B36" s="396" t="s">
        <v>445</v>
      </c>
      <c r="C36" s="244">
        <v>4.646282973621112</v>
      </c>
      <c r="D36" s="244">
        <v>16.490765171503966</v>
      </c>
      <c r="E36" s="244">
        <v>9.569377990430894E-2</v>
      </c>
      <c r="F36" s="244">
        <v>2.249832102081939</v>
      </c>
      <c r="G36" s="244">
        <v>1.5340151178301369</v>
      </c>
      <c r="H36" s="244">
        <v>3.8377411016106748</v>
      </c>
      <c r="I36" s="244">
        <v>0.71077091306723617</v>
      </c>
      <c r="J36" s="244">
        <v>13.371032469901479</v>
      </c>
      <c r="K36" s="244">
        <v>0.91553455404607575</v>
      </c>
      <c r="L36" s="699">
        <v>1.509261376629297</v>
      </c>
      <c r="M36" s="698">
        <v>2.8201378734071341</v>
      </c>
      <c r="N36" s="244">
        <v>1.6401350699469361</v>
      </c>
      <c r="O36" s="652">
        <v>4.4239022779795505</v>
      </c>
    </row>
    <row r="37" spans="2:16" ht="19.5" thickBot="1" x14ac:dyDescent="0.5">
      <c r="B37" s="408"/>
      <c r="C37" s="248">
        <v>48.553191489361694</v>
      </c>
      <c r="D37" s="248">
        <v>61.603221083455338</v>
      </c>
      <c r="E37" s="248">
        <v>39.74615898463594</v>
      </c>
      <c r="F37" s="248">
        <v>44.655581947743457</v>
      </c>
      <c r="G37" s="248">
        <v>51.62682602921646</v>
      </c>
      <c r="H37" s="248">
        <v>37.856388595564937</v>
      </c>
      <c r="I37" s="248">
        <v>18.915429309231754</v>
      </c>
      <c r="J37" s="248">
        <v>75.070422535211264</v>
      </c>
      <c r="K37" s="248">
        <v>39.185336048879833</v>
      </c>
      <c r="L37" s="700">
        <v>51.08917631041524</v>
      </c>
      <c r="M37" s="701">
        <v>45.837037037037021</v>
      </c>
      <c r="N37" s="248">
        <v>47.704171048019617</v>
      </c>
      <c r="O37" s="629">
        <v>54.142300194931778</v>
      </c>
    </row>
    <row r="38" spans="2:16" ht="17.25" x14ac:dyDescent="0.4">
      <c r="B38" s="1082" t="s">
        <v>206</v>
      </c>
      <c r="C38" s="1082"/>
      <c r="D38" s="1082"/>
      <c r="E38" s="1082"/>
      <c r="F38" s="1082"/>
      <c r="G38" s="1082"/>
      <c r="H38" s="1082"/>
      <c r="I38" s="1082"/>
      <c r="J38" s="1082"/>
      <c r="K38" s="1082"/>
      <c r="L38" s="1082"/>
      <c r="M38" s="1082"/>
      <c r="N38" s="1082"/>
      <c r="O38" s="1082"/>
    </row>
    <row r="39" spans="2:16" ht="17.25" customHeight="1" x14ac:dyDescent="0.25">
      <c r="B39" s="914"/>
      <c r="C39" s="914"/>
      <c r="D39" s="914"/>
      <c r="E39" s="914"/>
      <c r="F39" s="914"/>
      <c r="G39" s="914"/>
      <c r="H39" s="914"/>
      <c r="I39" s="914"/>
      <c r="J39" s="914"/>
      <c r="K39" s="914"/>
      <c r="L39" s="914"/>
      <c r="M39" s="914"/>
      <c r="N39" s="914"/>
      <c r="O39" s="914"/>
    </row>
    <row r="40" spans="2:16" ht="18" customHeight="1" x14ac:dyDescent="0.45">
      <c r="B40" s="914"/>
      <c r="C40" s="914"/>
      <c r="D40" s="914"/>
      <c r="E40" s="914"/>
      <c r="F40" s="914"/>
      <c r="G40" s="914"/>
      <c r="H40" s="914"/>
      <c r="I40" s="914"/>
      <c r="J40" s="914"/>
      <c r="K40" s="914"/>
      <c r="L40" s="914"/>
      <c r="M40" s="914"/>
      <c r="N40" s="914"/>
      <c r="O40" s="384" t="s">
        <v>279</v>
      </c>
    </row>
    <row r="41" spans="2:16" ht="23.25" customHeight="1" x14ac:dyDescent="0.45">
      <c r="B41" s="914"/>
      <c r="C41" s="914"/>
      <c r="D41" s="914"/>
      <c r="E41" s="914"/>
      <c r="F41" s="914"/>
      <c r="G41" s="914"/>
      <c r="H41" s="914"/>
      <c r="I41" s="914"/>
      <c r="J41" s="914"/>
      <c r="K41" s="914"/>
      <c r="L41" s="914"/>
      <c r="M41" s="914"/>
      <c r="N41" s="914"/>
      <c r="O41" s="384" t="s">
        <v>441</v>
      </c>
    </row>
    <row r="42" spans="2:16" ht="23.25" customHeight="1" x14ac:dyDescent="0.45">
      <c r="B42" s="914"/>
      <c r="C42" s="914"/>
      <c r="D42" s="914"/>
      <c r="E42" s="914"/>
      <c r="F42" s="914"/>
      <c r="G42" s="914"/>
      <c r="H42" s="914"/>
      <c r="I42" s="914"/>
      <c r="J42" s="914"/>
      <c r="K42" s="914"/>
      <c r="L42" s="914"/>
      <c r="M42" s="914"/>
      <c r="N42" s="914"/>
      <c r="O42" s="384" t="s">
        <v>280</v>
      </c>
    </row>
    <row r="43" spans="2:16" ht="21" customHeight="1" x14ac:dyDescent="0.25">
      <c r="B43" s="914"/>
      <c r="C43" s="914"/>
      <c r="D43" s="914"/>
      <c r="E43" s="914"/>
      <c r="F43" s="914"/>
      <c r="G43" s="914"/>
      <c r="H43" s="914"/>
      <c r="I43" s="914"/>
      <c r="J43" s="914"/>
      <c r="K43" s="914"/>
      <c r="L43" s="914"/>
      <c r="M43" s="914"/>
      <c r="N43" s="914"/>
      <c r="O43" s="222">
        <v>13</v>
      </c>
    </row>
    <row r="44" spans="2:16" ht="19.5" customHeight="1" x14ac:dyDescent="0.4">
      <c r="B44" s="897"/>
      <c r="C44" s="897"/>
      <c r="D44" s="897"/>
      <c r="E44" s="897"/>
      <c r="F44" s="897"/>
      <c r="G44" s="897"/>
      <c r="H44" s="897"/>
      <c r="I44" s="897"/>
      <c r="J44" s="897"/>
      <c r="K44" s="897"/>
      <c r="L44" s="897"/>
      <c r="M44" s="897"/>
      <c r="N44" s="897"/>
      <c r="O44" s="897"/>
    </row>
    <row r="45" spans="2:16" ht="20.25" customHeight="1" x14ac:dyDescent="0.25"/>
    <row r="46" spans="2:16" ht="23.25" customHeight="1" x14ac:dyDescent="0.45">
      <c r="C46" s="630"/>
      <c r="D46" s="630"/>
      <c r="E46" s="630"/>
      <c r="F46" s="630"/>
      <c r="G46" s="630"/>
      <c r="H46" s="630"/>
      <c r="I46" s="630"/>
      <c r="J46" s="630"/>
      <c r="K46" s="630"/>
      <c r="L46" s="630"/>
      <c r="M46" s="630"/>
      <c r="N46" s="630"/>
      <c r="O46" s="630"/>
      <c r="P46" s="598"/>
    </row>
    <row r="47" spans="2:16" ht="15.75" x14ac:dyDescent="0.25">
      <c r="C47" s="630"/>
      <c r="D47" s="630"/>
      <c r="E47" s="630"/>
      <c r="F47" s="630"/>
      <c r="G47" s="630"/>
      <c r="H47" s="630"/>
      <c r="I47" s="630"/>
      <c r="J47" s="630"/>
      <c r="K47" s="630"/>
      <c r="L47" s="630"/>
      <c r="M47" s="630"/>
      <c r="N47" s="630"/>
      <c r="O47" s="630"/>
    </row>
    <row r="48" spans="2:16" ht="15.75" x14ac:dyDescent="0.25">
      <c r="C48" s="630"/>
      <c r="D48" s="630"/>
      <c r="E48" s="630"/>
      <c r="F48" s="630"/>
      <c r="G48" s="630"/>
      <c r="H48" s="630"/>
      <c r="I48" s="630"/>
      <c r="J48" s="630"/>
      <c r="K48" s="630"/>
      <c r="L48" s="630"/>
      <c r="M48" s="630"/>
      <c r="N48" s="630"/>
      <c r="O48" s="630"/>
    </row>
    <row r="49" spans="3:15" ht="15.75" x14ac:dyDescent="0.25">
      <c r="C49" s="630"/>
      <c r="D49" s="630"/>
      <c r="E49" s="630"/>
      <c r="F49" s="630"/>
      <c r="G49" s="630"/>
      <c r="H49" s="630"/>
      <c r="I49" s="630"/>
      <c r="J49" s="630"/>
      <c r="K49" s="630"/>
      <c r="L49" s="630"/>
      <c r="M49" s="630"/>
      <c r="N49" s="630"/>
      <c r="O49" s="630"/>
    </row>
    <row r="50" spans="3:15" ht="15.75" x14ac:dyDescent="0.25">
      <c r="C50" s="630"/>
      <c r="D50" s="630"/>
      <c r="E50" s="630"/>
      <c r="F50" s="630"/>
      <c r="G50" s="630"/>
      <c r="H50" s="630"/>
      <c r="I50" s="630"/>
      <c r="J50" s="630"/>
      <c r="K50" s="630"/>
      <c r="L50" s="630"/>
      <c r="M50" s="630"/>
      <c r="N50" s="630"/>
      <c r="O50" s="630"/>
    </row>
    <row r="51" spans="3:15" ht="15.75" x14ac:dyDescent="0.25">
      <c r="C51" s="630"/>
      <c r="D51" s="630"/>
      <c r="E51" s="630"/>
      <c r="F51" s="630"/>
      <c r="G51" s="630"/>
      <c r="H51" s="630"/>
      <c r="I51" s="630"/>
      <c r="J51" s="630"/>
      <c r="K51" s="630"/>
      <c r="L51" s="630"/>
      <c r="M51" s="630"/>
      <c r="N51" s="630"/>
      <c r="O51" s="630"/>
    </row>
    <row r="52" spans="3:15" ht="15.75" x14ac:dyDescent="0.25">
      <c r="C52" s="630"/>
      <c r="D52" s="630"/>
      <c r="E52" s="630"/>
      <c r="F52" s="630"/>
      <c r="G52" s="630"/>
      <c r="H52" s="630"/>
      <c r="I52" s="630"/>
      <c r="J52" s="630"/>
      <c r="K52" s="630"/>
      <c r="L52" s="630"/>
      <c r="M52" s="630"/>
      <c r="N52" s="630"/>
      <c r="O52" s="630"/>
    </row>
    <row r="53" spans="3:15" ht="15.75" x14ac:dyDescent="0.25">
      <c r="C53" s="630"/>
      <c r="D53" s="630"/>
      <c r="E53" s="630"/>
      <c r="F53" s="630"/>
      <c r="G53" s="630"/>
      <c r="H53" s="630"/>
      <c r="I53" s="630"/>
      <c r="J53" s="630"/>
      <c r="K53" s="630"/>
      <c r="L53" s="630"/>
      <c r="M53" s="630"/>
      <c r="N53" s="630"/>
      <c r="O53" s="630"/>
    </row>
    <row r="54" spans="3:15" ht="15.75" x14ac:dyDescent="0.25">
      <c r="C54" s="630"/>
      <c r="D54" s="630"/>
      <c r="E54" s="630"/>
      <c r="F54" s="630"/>
      <c r="G54" s="630"/>
      <c r="H54" s="630"/>
      <c r="I54" s="630"/>
      <c r="J54" s="630"/>
      <c r="K54" s="630"/>
      <c r="L54" s="630"/>
      <c r="M54" s="630"/>
      <c r="N54" s="630"/>
      <c r="O54" s="630"/>
    </row>
    <row r="55" spans="3:15" ht="35.25" customHeight="1" x14ac:dyDescent="0.25">
      <c r="C55" s="630"/>
      <c r="D55" s="630"/>
      <c r="E55" s="630"/>
      <c r="F55" s="630"/>
      <c r="G55" s="630"/>
      <c r="H55" s="630"/>
      <c r="I55" s="630"/>
      <c r="J55" s="630"/>
      <c r="K55" s="630"/>
      <c r="L55" s="630"/>
      <c r="M55" s="630"/>
      <c r="N55" s="630"/>
      <c r="O55" s="630"/>
    </row>
    <row r="56" spans="3:15" ht="15.75" x14ac:dyDescent="0.25">
      <c r="C56" s="630"/>
      <c r="D56" s="630"/>
      <c r="E56" s="630"/>
      <c r="F56" s="630"/>
      <c r="G56" s="630"/>
      <c r="H56" s="630"/>
      <c r="I56" s="630"/>
      <c r="J56" s="630"/>
      <c r="K56" s="630"/>
      <c r="L56" s="630"/>
      <c r="M56" s="630"/>
      <c r="N56" s="630"/>
      <c r="O56" s="630"/>
    </row>
    <row r="57" spans="3:15" ht="15.75" x14ac:dyDescent="0.25">
      <c r="C57" s="630"/>
      <c r="D57" s="630"/>
      <c r="E57" s="630"/>
      <c r="F57" s="630"/>
      <c r="G57" s="630"/>
      <c r="H57" s="630"/>
      <c r="I57" s="630"/>
      <c r="J57" s="630"/>
      <c r="K57" s="630"/>
      <c r="L57" s="630"/>
      <c r="M57" s="630"/>
      <c r="N57" s="630"/>
      <c r="O57" s="630"/>
    </row>
    <row r="58" spans="3:15" ht="15.75" x14ac:dyDescent="0.25">
      <c r="C58" s="630"/>
      <c r="D58" s="630"/>
      <c r="E58" s="630"/>
      <c r="F58" s="630"/>
      <c r="G58" s="630"/>
      <c r="H58" s="630"/>
      <c r="I58" s="630"/>
      <c r="J58" s="630"/>
      <c r="K58" s="630"/>
      <c r="L58" s="630"/>
      <c r="M58" s="630"/>
      <c r="N58" s="630"/>
      <c r="O58" s="630"/>
    </row>
    <row r="59" spans="3:15" ht="15.75" x14ac:dyDescent="0.25">
      <c r="C59" s="630"/>
      <c r="D59" s="630"/>
      <c r="E59" s="630"/>
      <c r="F59" s="630"/>
      <c r="G59" s="630"/>
      <c r="H59" s="630"/>
      <c r="I59" s="630"/>
      <c r="J59" s="630"/>
      <c r="K59" s="630"/>
      <c r="L59" s="630"/>
      <c r="M59" s="630"/>
      <c r="N59" s="630"/>
      <c r="O59" s="630"/>
    </row>
    <row r="60" spans="3:15" ht="15.75" x14ac:dyDescent="0.25">
      <c r="C60" s="630"/>
      <c r="D60" s="630"/>
      <c r="E60" s="630"/>
      <c r="F60" s="630"/>
      <c r="G60" s="630"/>
      <c r="H60" s="630"/>
      <c r="I60" s="630"/>
      <c r="J60" s="630"/>
      <c r="K60" s="630"/>
      <c r="L60" s="630"/>
      <c r="M60" s="630"/>
      <c r="N60" s="630"/>
      <c r="O60" s="630"/>
    </row>
    <row r="61" spans="3:15" ht="15.75" x14ac:dyDescent="0.25">
      <c r="C61" s="630"/>
      <c r="D61" s="630"/>
      <c r="E61" s="630"/>
      <c r="F61" s="630"/>
      <c r="G61" s="630"/>
      <c r="H61" s="630"/>
      <c r="I61" s="630"/>
      <c r="J61" s="630"/>
      <c r="K61" s="630"/>
      <c r="L61" s="630"/>
      <c r="M61" s="630"/>
      <c r="N61" s="630"/>
      <c r="O61" s="630"/>
    </row>
    <row r="62" spans="3:15" ht="15.75" x14ac:dyDescent="0.25">
      <c r="C62" s="630"/>
      <c r="D62" s="630"/>
      <c r="E62" s="630"/>
      <c r="F62" s="630"/>
      <c r="G62" s="630"/>
      <c r="H62" s="630"/>
      <c r="I62" s="630"/>
      <c r="J62" s="630"/>
      <c r="K62" s="630"/>
      <c r="L62" s="630"/>
      <c r="M62" s="630"/>
      <c r="N62" s="630"/>
      <c r="O62" s="630"/>
    </row>
    <row r="63" spans="3:15" ht="15.75" x14ac:dyDescent="0.25">
      <c r="C63" s="630"/>
      <c r="D63" s="630"/>
      <c r="E63" s="630"/>
      <c r="F63" s="630"/>
      <c r="G63" s="630"/>
      <c r="H63" s="630"/>
      <c r="I63" s="630"/>
      <c r="J63" s="630"/>
      <c r="K63" s="630"/>
      <c r="L63" s="630"/>
      <c r="M63" s="630"/>
      <c r="N63" s="630"/>
      <c r="O63" s="630"/>
    </row>
    <row r="64" spans="3:15" ht="15.75" x14ac:dyDescent="0.25">
      <c r="C64" s="630"/>
      <c r="D64" s="630"/>
      <c r="E64" s="630"/>
      <c r="F64" s="630"/>
      <c r="G64" s="630"/>
      <c r="H64" s="630"/>
      <c r="I64" s="630"/>
      <c r="J64" s="630"/>
      <c r="K64" s="630"/>
      <c r="L64" s="630"/>
      <c r="M64" s="630"/>
      <c r="N64" s="630"/>
      <c r="O64" s="630"/>
    </row>
    <row r="65" spans="3:15" ht="15.75" x14ac:dyDescent="0.25">
      <c r="C65" s="630"/>
      <c r="D65" s="630"/>
      <c r="E65" s="630"/>
      <c r="F65" s="630"/>
      <c r="G65" s="630"/>
      <c r="H65" s="630"/>
      <c r="I65" s="630"/>
      <c r="J65" s="630"/>
      <c r="K65" s="630"/>
      <c r="L65" s="630"/>
      <c r="M65" s="630"/>
      <c r="N65" s="630"/>
      <c r="O65" s="630"/>
    </row>
    <row r="66" spans="3:15" ht="15.75" x14ac:dyDescent="0.25">
      <c r="C66" s="630"/>
      <c r="D66" s="630"/>
      <c r="E66" s="630"/>
      <c r="F66" s="630"/>
      <c r="G66" s="630"/>
      <c r="H66" s="630"/>
      <c r="I66" s="630"/>
      <c r="J66" s="630"/>
      <c r="K66" s="630"/>
      <c r="L66" s="630"/>
      <c r="M66" s="630"/>
      <c r="N66" s="630"/>
      <c r="O66" s="630"/>
    </row>
    <row r="67" spans="3:15" ht="15.75" x14ac:dyDescent="0.25">
      <c r="C67" s="630"/>
      <c r="D67" s="630"/>
      <c r="E67" s="630"/>
      <c r="F67" s="630"/>
      <c r="G67" s="630"/>
      <c r="H67" s="630"/>
      <c r="I67" s="630"/>
      <c r="J67" s="630"/>
      <c r="K67" s="630"/>
      <c r="L67" s="630"/>
      <c r="M67" s="630"/>
      <c r="N67" s="630"/>
      <c r="O67" s="630"/>
    </row>
    <row r="68" spans="3:15" ht="15.75" x14ac:dyDescent="0.25">
      <c r="C68" s="630"/>
      <c r="D68" s="630"/>
      <c r="E68" s="630"/>
      <c r="F68" s="630"/>
      <c r="G68" s="630"/>
      <c r="H68" s="630"/>
      <c r="I68" s="630"/>
      <c r="J68" s="630"/>
      <c r="K68" s="630"/>
      <c r="L68" s="630"/>
      <c r="M68" s="630"/>
      <c r="N68" s="630"/>
      <c r="O68" s="630"/>
    </row>
    <row r="69" spans="3:15" ht="15.75" x14ac:dyDescent="0.25">
      <c r="C69" s="630"/>
      <c r="D69" s="630"/>
      <c r="E69" s="630"/>
      <c r="F69" s="630"/>
      <c r="G69" s="630"/>
      <c r="H69" s="630"/>
      <c r="I69" s="630"/>
      <c r="J69" s="630"/>
      <c r="K69" s="630"/>
      <c r="L69" s="630"/>
      <c r="M69" s="630"/>
      <c r="N69" s="630"/>
      <c r="O69" s="630"/>
    </row>
    <row r="70" spans="3:15" ht="15.75" x14ac:dyDescent="0.25">
      <c r="C70" s="630"/>
      <c r="D70" s="630"/>
      <c r="E70" s="630"/>
      <c r="F70" s="630"/>
      <c r="G70" s="630"/>
      <c r="H70" s="630"/>
      <c r="I70" s="630"/>
      <c r="J70" s="630"/>
      <c r="K70" s="630"/>
      <c r="L70" s="630"/>
      <c r="M70" s="630"/>
      <c r="N70" s="630"/>
      <c r="O70" s="630"/>
    </row>
    <row r="71" spans="3:15" ht="15.75" x14ac:dyDescent="0.25">
      <c r="C71" s="630"/>
      <c r="D71" s="630"/>
      <c r="E71" s="630"/>
      <c r="F71" s="630"/>
      <c r="G71" s="630"/>
      <c r="H71" s="630"/>
      <c r="I71" s="630"/>
      <c r="J71" s="630"/>
      <c r="K71" s="630"/>
      <c r="L71" s="630"/>
      <c r="M71" s="630"/>
      <c r="N71" s="630"/>
      <c r="O71" s="630"/>
    </row>
    <row r="72" spans="3:15" ht="15.75" x14ac:dyDescent="0.25">
      <c r="C72" s="630"/>
      <c r="D72" s="630"/>
      <c r="E72" s="630"/>
      <c r="F72" s="630"/>
      <c r="G72" s="630"/>
      <c r="H72" s="630"/>
      <c r="I72" s="630"/>
      <c r="J72" s="630"/>
      <c r="K72" s="630"/>
      <c r="L72" s="630"/>
      <c r="M72" s="630"/>
      <c r="N72" s="630"/>
      <c r="O72" s="630"/>
    </row>
    <row r="73" spans="3:15" ht="15.75" x14ac:dyDescent="0.25">
      <c r="C73" s="630"/>
      <c r="D73" s="630"/>
      <c r="E73" s="630"/>
      <c r="F73" s="630"/>
      <c r="G73" s="630"/>
      <c r="H73" s="630"/>
      <c r="I73" s="630"/>
      <c r="J73" s="630"/>
      <c r="K73" s="630"/>
      <c r="L73" s="630"/>
      <c r="M73" s="630"/>
      <c r="N73" s="630"/>
      <c r="O73" s="630"/>
    </row>
    <row r="74" spans="3:15" ht="15.75" x14ac:dyDescent="0.25">
      <c r="C74" s="630"/>
      <c r="D74" s="630"/>
      <c r="E74" s="630"/>
      <c r="F74" s="630"/>
      <c r="G74" s="630"/>
      <c r="H74" s="630"/>
      <c r="I74" s="630"/>
      <c r="J74" s="630"/>
      <c r="K74" s="630"/>
      <c r="L74" s="630"/>
      <c r="M74" s="630"/>
      <c r="N74" s="630"/>
      <c r="O74" s="630"/>
    </row>
    <row r="75" spans="3:15" ht="15.75" x14ac:dyDescent="0.25">
      <c r="C75" s="630"/>
      <c r="D75" s="630"/>
      <c r="E75" s="630"/>
      <c r="F75" s="630"/>
      <c r="G75" s="630"/>
      <c r="H75" s="630"/>
      <c r="I75" s="630"/>
      <c r="J75" s="630"/>
      <c r="K75" s="630"/>
      <c r="L75" s="630"/>
      <c r="M75" s="630"/>
      <c r="N75" s="630"/>
      <c r="O75" s="630"/>
    </row>
    <row r="76" spans="3:15" ht="15.75" x14ac:dyDescent="0.25">
      <c r="C76" s="630"/>
      <c r="D76" s="630"/>
      <c r="E76" s="630"/>
      <c r="F76" s="630"/>
      <c r="G76" s="630"/>
      <c r="H76" s="630"/>
      <c r="I76" s="630"/>
      <c r="J76" s="630"/>
      <c r="K76" s="630"/>
      <c r="L76" s="630"/>
      <c r="M76" s="630"/>
      <c r="N76" s="630"/>
      <c r="O76" s="630"/>
    </row>
    <row r="77" spans="3:15" ht="15.75" x14ac:dyDescent="0.25">
      <c r="C77" s="630"/>
      <c r="D77" s="630"/>
      <c r="E77" s="630"/>
      <c r="F77" s="630"/>
      <c r="G77" s="630"/>
      <c r="H77" s="630"/>
      <c r="I77" s="630"/>
      <c r="J77" s="630"/>
      <c r="K77" s="630"/>
      <c r="L77" s="630"/>
      <c r="M77" s="630"/>
      <c r="N77" s="630"/>
      <c r="O77" s="630"/>
    </row>
    <row r="78" spans="3:15" ht="15.75" x14ac:dyDescent="0.25">
      <c r="C78" s="630"/>
      <c r="D78" s="630"/>
      <c r="E78" s="630"/>
      <c r="F78" s="630"/>
      <c r="G78" s="630"/>
      <c r="H78" s="630"/>
      <c r="I78" s="630"/>
      <c r="J78" s="630"/>
      <c r="K78" s="630"/>
      <c r="L78" s="630"/>
      <c r="M78" s="630"/>
      <c r="N78" s="630"/>
      <c r="O78" s="630"/>
    </row>
    <row r="79" spans="3:15" ht="15.75" x14ac:dyDescent="0.25">
      <c r="C79" s="630"/>
      <c r="D79" s="630"/>
      <c r="E79" s="630"/>
      <c r="F79" s="630"/>
      <c r="G79" s="630"/>
      <c r="H79" s="630"/>
      <c r="I79" s="630"/>
      <c r="J79" s="630"/>
      <c r="K79" s="630"/>
      <c r="L79" s="630"/>
      <c r="M79" s="630"/>
      <c r="N79" s="630"/>
      <c r="O79" s="630"/>
    </row>
    <row r="80" spans="3:15" ht="15.75" x14ac:dyDescent="0.25">
      <c r="C80" s="630"/>
      <c r="D80" s="630"/>
      <c r="E80" s="630"/>
      <c r="F80" s="630"/>
      <c r="G80" s="630"/>
      <c r="H80" s="630"/>
      <c r="I80" s="630"/>
      <c r="J80" s="630"/>
      <c r="K80" s="630"/>
      <c r="L80" s="630"/>
      <c r="M80" s="630"/>
      <c r="N80" s="630"/>
      <c r="O80" s="630"/>
    </row>
    <row r="81" spans="3:15" ht="15.75" x14ac:dyDescent="0.25">
      <c r="C81" s="630"/>
      <c r="D81" s="630"/>
      <c r="E81" s="630"/>
      <c r="F81" s="630"/>
      <c r="G81" s="630"/>
      <c r="H81" s="630"/>
      <c r="I81" s="630"/>
      <c r="J81" s="630"/>
      <c r="K81" s="630"/>
      <c r="L81" s="630"/>
      <c r="M81" s="630"/>
      <c r="N81" s="630"/>
      <c r="O81" s="630"/>
    </row>
    <row r="82" spans="3:15" ht="15.75" x14ac:dyDescent="0.25">
      <c r="C82" s="630"/>
      <c r="D82" s="630"/>
      <c r="E82" s="630"/>
      <c r="F82" s="630"/>
      <c r="G82" s="630"/>
      <c r="H82" s="630"/>
      <c r="I82" s="630"/>
      <c r="J82" s="630"/>
      <c r="K82" s="630"/>
      <c r="L82" s="630"/>
      <c r="M82" s="630"/>
      <c r="N82" s="630"/>
      <c r="O82" s="630"/>
    </row>
    <row r="83" spans="3:15" ht="15.75" x14ac:dyDescent="0.25">
      <c r="C83" s="630"/>
      <c r="D83" s="630"/>
      <c r="E83" s="630"/>
      <c r="F83" s="630"/>
      <c r="G83" s="630"/>
      <c r="H83" s="630"/>
      <c r="I83" s="630"/>
      <c r="J83" s="630"/>
      <c r="K83" s="630"/>
      <c r="L83" s="630"/>
      <c r="M83" s="630"/>
      <c r="N83" s="630"/>
      <c r="O83" s="630"/>
    </row>
    <row r="84" spans="3:15" ht="15.75" x14ac:dyDescent="0.25">
      <c r="C84" s="630"/>
      <c r="D84" s="630"/>
      <c r="E84" s="630"/>
      <c r="F84" s="630"/>
      <c r="G84" s="630"/>
      <c r="H84" s="630"/>
      <c r="I84" s="630"/>
      <c r="J84" s="630"/>
      <c r="K84" s="630"/>
      <c r="L84" s="630"/>
      <c r="M84" s="630"/>
      <c r="N84" s="630"/>
      <c r="O84" s="630"/>
    </row>
    <row r="85" spans="3:15" ht="15.75" x14ac:dyDescent="0.25">
      <c r="C85" s="630"/>
      <c r="D85" s="630"/>
      <c r="E85" s="630"/>
      <c r="F85" s="630"/>
      <c r="G85" s="630"/>
      <c r="H85" s="630"/>
      <c r="I85" s="630"/>
      <c r="J85" s="630"/>
      <c r="K85" s="630"/>
      <c r="L85" s="630"/>
      <c r="M85" s="630"/>
      <c r="N85" s="630"/>
      <c r="O85" s="630"/>
    </row>
    <row r="86" spans="3:15" ht="15.75" x14ac:dyDescent="0.25">
      <c r="C86" s="630"/>
      <c r="D86" s="630"/>
      <c r="E86" s="630"/>
      <c r="F86" s="630"/>
      <c r="G86" s="630"/>
      <c r="H86" s="630"/>
      <c r="I86" s="630"/>
      <c r="J86" s="630"/>
      <c r="K86" s="630"/>
      <c r="L86" s="630"/>
      <c r="M86" s="630"/>
      <c r="N86" s="630"/>
      <c r="O86" s="630"/>
    </row>
    <row r="87" spans="3:15" ht="15.75" x14ac:dyDescent="0.25">
      <c r="C87" s="630"/>
      <c r="D87" s="630"/>
      <c r="E87" s="630"/>
      <c r="F87" s="630"/>
      <c r="G87" s="630"/>
      <c r="H87" s="630"/>
      <c r="I87" s="630"/>
      <c r="J87" s="630"/>
      <c r="K87" s="630"/>
      <c r="L87" s="630"/>
      <c r="M87" s="630"/>
      <c r="N87" s="630"/>
      <c r="O87" s="630"/>
    </row>
    <row r="88" spans="3:15" ht="15.75" x14ac:dyDescent="0.25">
      <c r="C88" s="630"/>
      <c r="D88" s="630"/>
      <c r="E88" s="630"/>
      <c r="F88" s="630"/>
      <c r="G88" s="630"/>
      <c r="H88" s="630"/>
      <c r="I88" s="630"/>
      <c r="J88" s="630"/>
      <c r="K88" s="630"/>
      <c r="L88" s="630"/>
      <c r="M88" s="630"/>
      <c r="N88" s="630"/>
      <c r="O88" s="630"/>
    </row>
    <row r="89" spans="3:15" ht="15.75" x14ac:dyDescent="0.25">
      <c r="C89" s="630"/>
      <c r="D89" s="630"/>
      <c r="E89" s="630"/>
      <c r="F89" s="630"/>
      <c r="G89" s="630"/>
      <c r="H89" s="630"/>
      <c r="I89" s="630"/>
      <c r="J89" s="630"/>
      <c r="K89" s="630"/>
      <c r="L89" s="630"/>
      <c r="M89" s="630"/>
      <c r="N89" s="630"/>
      <c r="O89" s="630"/>
    </row>
    <row r="90" spans="3:15" ht="15.75" x14ac:dyDescent="0.25">
      <c r="C90" s="630"/>
      <c r="D90" s="630"/>
      <c r="E90" s="630"/>
      <c r="F90" s="630"/>
      <c r="G90" s="630"/>
      <c r="H90" s="630"/>
      <c r="I90" s="630"/>
      <c r="J90" s="630"/>
      <c r="K90" s="630"/>
      <c r="L90" s="630"/>
      <c r="M90" s="630"/>
      <c r="N90" s="630"/>
      <c r="O90" s="630"/>
    </row>
    <row r="91" spans="3:15" ht="15.75" x14ac:dyDescent="0.25">
      <c r="C91" s="630"/>
      <c r="D91" s="630"/>
      <c r="E91" s="630"/>
      <c r="F91" s="630"/>
      <c r="G91" s="630"/>
      <c r="H91" s="630"/>
      <c r="I91" s="630"/>
      <c r="J91" s="630"/>
      <c r="K91" s="630"/>
      <c r="L91" s="630"/>
      <c r="M91" s="630"/>
      <c r="N91" s="630"/>
      <c r="O91" s="630"/>
    </row>
    <row r="92" spans="3:15" ht="15.75" x14ac:dyDescent="0.25">
      <c r="C92" s="630"/>
      <c r="D92" s="630"/>
      <c r="E92" s="630"/>
      <c r="F92" s="630"/>
      <c r="G92" s="630"/>
      <c r="H92" s="630"/>
      <c r="I92" s="630"/>
      <c r="J92" s="630"/>
      <c r="K92" s="630"/>
      <c r="L92" s="630"/>
      <c r="M92" s="630"/>
      <c r="N92" s="630"/>
      <c r="O92" s="630"/>
    </row>
    <row r="93" spans="3:15" ht="15.75" x14ac:dyDescent="0.25">
      <c r="C93" s="630"/>
      <c r="D93" s="630"/>
      <c r="E93" s="630"/>
      <c r="F93" s="630"/>
      <c r="G93" s="630"/>
      <c r="H93" s="630"/>
      <c r="I93" s="630"/>
      <c r="J93" s="630"/>
      <c r="K93" s="630"/>
      <c r="L93" s="630"/>
      <c r="M93" s="630"/>
      <c r="N93" s="630"/>
      <c r="O93" s="630"/>
    </row>
    <row r="94" spans="3:15" ht="15.75" x14ac:dyDescent="0.25">
      <c r="C94" s="630"/>
      <c r="D94" s="630"/>
      <c r="E94" s="630"/>
      <c r="F94" s="630"/>
      <c r="G94" s="630"/>
      <c r="H94" s="630"/>
      <c r="I94" s="630"/>
      <c r="J94" s="630"/>
      <c r="K94" s="630"/>
      <c r="L94" s="630"/>
      <c r="M94" s="630"/>
      <c r="N94" s="630"/>
      <c r="O94" s="630"/>
    </row>
    <row r="95" spans="3:15" ht="15.75" x14ac:dyDescent="0.25">
      <c r="C95" s="630"/>
      <c r="D95" s="630"/>
      <c r="E95" s="630"/>
      <c r="F95" s="630"/>
      <c r="G95" s="630"/>
      <c r="H95" s="630"/>
      <c r="I95" s="630"/>
      <c r="J95" s="630"/>
      <c r="K95" s="630"/>
      <c r="L95" s="630"/>
      <c r="M95" s="630"/>
      <c r="N95" s="630"/>
      <c r="O95" s="630"/>
    </row>
    <row r="96" spans="3:15" ht="15.75" x14ac:dyDescent="0.25">
      <c r="C96" s="630"/>
      <c r="D96" s="630"/>
      <c r="E96" s="630"/>
      <c r="F96" s="630"/>
      <c r="G96" s="630"/>
      <c r="H96" s="630"/>
      <c r="I96" s="630"/>
      <c r="J96" s="630"/>
      <c r="K96" s="630"/>
      <c r="L96" s="630"/>
      <c r="M96" s="630"/>
      <c r="N96" s="630"/>
      <c r="O96" s="630"/>
    </row>
    <row r="97" spans="3:15" ht="15.75" x14ac:dyDescent="0.25">
      <c r="C97" s="630"/>
      <c r="D97" s="630"/>
      <c r="E97" s="630"/>
      <c r="F97" s="630"/>
      <c r="G97" s="630"/>
      <c r="H97" s="630"/>
      <c r="I97" s="630"/>
      <c r="J97" s="630"/>
      <c r="K97" s="630"/>
      <c r="L97" s="630"/>
      <c r="M97" s="630"/>
      <c r="N97" s="630"/>
      <c r="O97" s="630"/>
    </row>
    <row r="98" spans="3:15" ht="15.75" x14ac:dyDescent="0.25">
      <c r="C98" s="630"/>
      <c r="D98" s="630"/>
      <c r="E98" s="630"/>
      <c r="F98" s="630"/>
      <c r="G98" s="630"/>
      <c r="H98" s="630"/>
      <c r="I98" s="630"/>
      <c r="J98" s="630"/>
      <c r="K98" s="630"/>
      <c r="L98" s="630"/>
      <c r="M98" s="630"/>
      <c r="N98" s="630"/>
      <c r="O98" s="630"/>
    </row>
    <row r="99" spans="3:15" ht="15.75" x14ac:dyDescent="0.25">
      <c r="C99" s="630"/>
      <c r="D99" s="630"/>
      <c r="E99" s="630"/>
      <c r="F99" s="630"/>
      <c r="G99" s="630"/>
      <c r="H99" s="630"/>
      <c r="I99" s="630"/>
      <c r="J99" s="630"/>
      <c r="K99" s="630"/>
      <c r="L99" s="630"/>
      <c r="M99" s="630"/>
      <c r="N99" s="630"/>
      <c r="O99" s="630"/>
    </row>
    <row r="100" spans="3:15" ht="15.75" x14ac:dyDescent="0.25">
      <c r="C100" s="630"/>
      <c r="D100" s="630"/>
      <c r="E100" s="630"/>
      <c r="F100" s="630"/>
      <c r="G100" s="630"/>
      <c r="H100" s="630"/>
      <c r="I100" s="630"/>
      <c r="J100" s="630"/>
      <c r="K100" s="630"/>
      <c r="L100" s="630"/>
      <c r="M100" s="630"/>
      <c r="N100" s="630"/>
      <c r="O100" s="630"/>
    </row>
    <row r="101" spans="3:15" ht="15.75" x14ac:dyDescent="0.25">
      <c r="C101" s="630"/>
      <c r="D101" s="630"/>
      <c r="E101" s="630"/>
      <c r="F101" s="630"/>
      <c r="G101" s="630"/>
      <c r="H101" s="630"/>
      <c r="I101" s="630"/>
      <c r="J101" s="630"/>
      <c r="K101" s="630"/>
      <c r="L101" s="630"/>
      <c r="M101" s="630"/>
      <c r="N101" s="630"/>
      <c r="O101" s="630"/>
    </row>
    <row r="102" spans="3:15" ht="15.75" x14ac:dyDescent="0.25">
      <c r="C102" s="630"/>
      <c r="D102" s="630"/>
      <c r="E102" s="630"/>
      <c r="F102" s="630"/>
      <c r="G102" s="630"/>
      <c r="H102" s="630"/>
      <c r="I102" s="630"/>
      <c r="J102" s="630"/>
      <c r="K102" s="630"/>
      <c r="L102" s="630"/>
      <c r="M102" s="630"/>
      <c r="N102" s="630"/>
      <c r="O102" s="630"/>
    </row>
    <row r="103" spans="3:15" ht="15.75" x14ac:dyDescent="0.25">
      <c r="C103" s="630"/>
      <c r="D103" s="630"/>
      <c r="E103" s="630"/>
      <c r="F103" s="630"/>
      <c r="G103" s="630"/>
      <c r="H103" s="630"/>
      <c r="I103" s="630"/>
      <c r="J103" s="630"/>
      <c r="K103" s="630"/>
      <c r="L103" s="630"/>
      <c r="M103" s="630"/>
      <c r="N103" s="630"/>
      <c r="O103" s="630"/>
    </row>
    <row r="104" spans="3:15" ht="15.75" x14ac:dyDescent="0.25">
      <c r="C104" s="630"/>
      <c r="D104" s="630"/>
      <c r="E104" s="630"/>
      <c r="F104" s="630"/>
      <c r="G104" s="630"/>
      <c r="H104" s="630"/>
      <c r="I104" s="630"/>
      <c r="J104" s="630"/>
      <c r="K104" s="630"/>
      <c r="L104" s="630"/>
      <c r="M104" s="630"/>
      <c r="N104" s="630"/>
      <c r="O104" s="630"/>
    </row>
    <row r="105" spans="3:15" ht="15.75" x14ac:dyDescent="0.25">
      <c r="C105" s="630"/>
      <c r="D105" s="630"/>
      <c r="E105" s="630"/>
      <c r="F105" s="630"/>
      <c r="G105" s="630"/>
      <c r="H105" s="630"/>
      <c r="I105" s="630"/>
      <c r="J105" s="630"/>
      <c r="K105" s="630"/>
      <c r="L105" s="630"/>
      <c r="M105" s="630"/>
      <c r="N105" s="630"/>
      <c r="O105" s="630"/>
    </row>
    <row r="106" spans="3:15" ht="15.75" x14ac:dyDescent="0.25">
      <c r="C106" s="630"/>
      <c r="D106" s="630"/>
      <c r="E106" s="630"/>
      <c r="F106" s="630"/>
      <c r="G106" s="630"/>
      <c r="H106" s="630"/>
      <c r="I106" s="630"/>
      <c r="J106" s="630"/>
      <c r="K106" s="630"/>
      <c r="L106" s="630"/>
      <c r="M106" s="630"/>
      <c r="N106" s="630"/>
      <c r="O106" s="630"/>
    </row>
    <row r="107" spans="3:15" ht="15.75" x14ac:dyDescent="0.25">
      <c r="C107" s="630"/>
      <c r="D107" s="630"/>
      <c r="E107" s="630"/>
      <c r="F107" s="630"/>
      <c r="G107" s="630"/>
      <c r="H107" s="630"/>
      <c r="I107" s="630"/>
      <c r="J107" s="630"/>
      <c r="K107" s="630"/>
      <c r="L107" s="630"/>
      <c r="M107" s="630"/>
      <c r="N107" s="630"/>
      <c r="O107" s="630"/>
    </row>
    <row r="108" spans="3:15" ht="15.75" x14ac:dyDescent="0.25">
      <c r="C108" s="630"/>
      <c r="D108" s="630"/>
      <c r="E108" s="630"/>
      <c r="F108" s="630"/>
      <c r="G108" s="630"/>
      <c r="H108" s="630"/>
      <c r="I108" s="630"/>
      <c r="J108" s="630"/>
      <c r="K108" s="630"/>
      <c r="L108" s="630"/>
      <c r="M108" s="630"/>
      <c r="N108" s="630"/>
      <c r="O108" s="630"/>
    </row>
    <row r="109" spans="3:15" ht="15.75" x14ac:dyDescent="0.25">
      <c r="C109" s="630"/>
      <c r="D109" s="630"/>
      <c r="E109" s="630"/>
      <c r="F109" s="630"/>
      <c r="G109" s="630"/>
      <c r="H109" s="630"/>
      <c r="I109" s="630"/>
      <c r="J109" s="630"/>
      <c r="K109" s="630"/>
      <c r="L109" s="630"/>
      <c r="M109" s="630"/>
      <c r="N109" s="630"/>
      <c r="O109" s="630"/>
    </row>
    <row r="110" spans="3:15" ht="15.75" x14ac:dyDescent="0.25">
      <c r="C110" s="630"/>
      <c r="D110" s="630"/>
      <c r="E110" s="630"/>
      <c r="F110" s="630"/>
      <c r="G110" s="630"/>
      <c r="H110" s="630"/>
      <c r="I110" s="630"/>
      <c r="J110" s="630"/>
      <c r="K110" s="630"/>
      <c r="L110" s="630"/>
      <c r="M110" s="630"/>
      <c r="N110" s="630"/>
      <c r="O110" s="630"/>
    </row>
    <row r="111" spans="3:15" ht="15.75" x14ac:dyDescent="0.25">
      <c r="C111" s="630"/>
      <c r="D111" s="630"/>
      <c r="E111" s="630"/>
      <c r="F111" s="630"/>
      <c r="G111" s="630"/>
      <c r="H111" s="630"/>
      <c r="I111" s="630"/>
      <c r="J111" s="630"/>
      <c r="K111" s="630"/>
      <c r="L111" s="630"/>
      <c r="M111" s="630"/>
      <c r="N111" s="630"/>
      <c r="O111" s="630"/>
    </row>
    <row r="112" spans="3:15" ht="15.75" x14ac:dyDescent="0.25">
      <c r="C112" s="630"/>
      <c r="D112" s="630"/>
      <c r="E112" s="630"/>
      <c r="F112" s="630"/>
      <c r="G112" s="630"/>
      <c r="H112" s="630"/>
      <c r="I112" s="630"/>
      <c r="J112" s="630"/>
      <c r="K112" s="630"/>
      <c r="L112" s="630"/>
      <c r="M112" s="630"/>
      <c r="N112" s="630"/>
      <c r="O112" s="630"/>
    </row>
    <row r="113" spans="3:15" ht="15.75" x14ac:dyDescent="0.25">
      <c r="C113" s="630"/>
      <c r="D113" s="630"/>
      <c r="E113" s="630"/>
      <c r="F113" s="630"/>
      <c r="G113" s="630"/>
      <c r="H113" s="630"/>
      <c r="I113" s="630"/>
      <c r="J113" s="630"/>
      <c r="K113" s="630"/>
      <c r="L113" s="630"/>
      <c r="M113" s="630"/>
      <c r="N113" s="630"/>
      <c r="O113" s="630"/>
    </row>
    <row r="114" spans="3:15" ht="15.75" x14ac:dyDescent="0.25">
      <c r="C114" s="630"/>
      <c r="D114" s="630"/>
      <c r="E114" s="630"/>
      <c r="F114" s="630"/>
      <c r="G114" s="630"/>
      <c r="H114" s="630"/>
      <c r="I114" s="630"/>
      <c r="J114" s="630"/>
      <c r="K114" s="630"/>
      <c r="L114" s="630"/>
      <c r="M114" s="630"/>
      <c r="N114" s="630"/>
      <c r="O114" s="630"/>
    </row>
    <row r="115" spans="3:15" ht="15.75" x14ac:dyDescent="0.25">
      <c r="C115" s="630"/>
      <c r="D115" s="630"/>
      <c r="E115" s="630"/>
      <c r="F115" s="630"/>
      <c r="G115" s="630"/>
      <c r="H115" s="630"/>
      <c r="I115" s="630"/>
      <c r="J115" s="630"/>
      <c r="K115" s="630"/>
      <c r="L115" s="630"/>
      <c r="M115" s="630"/>
      <c r="N115" s="630"/>
      <c r="O115" s="630"/>
    </row>
    <row r="116" spans="3:15" ht="15.75" x14ac:dyDescent="0.25">
      <c r="C116" s="630"/>
      <c r="D116" s="630"/>
      <c r="E116" s="630"/>
      <c r="F116" s="630"/>
      <c r="G116" s="630"/>
      <c r="H116" s="630"/>
      <c r="I116" s="630"/>
      <c r="J116" s="630"/>
      <c r="K116" s="630"/>
      <c r="L116" s="630"/>
      <c r="M116" s="630"/>
      <c r="N116" s="630"/>
      <c r="O116" s="630"/>
    </row>
    <row r="117" spans="3:15" ht="15.75" x14ac:dyDescent="0.25">
      <c r="C117" s="630"/>
      <c r="D117" s="630"/>
      <c r="E117" s="630"/>
      <c r="F117" s="630"/>
      <c r="G117" s="630"/>
      <c r="H117" s="630"/>
      <c r="I117" s="630"/>
      <c r="J117" s="630"/>
      <c r="K117" s="630"/>
      <c r="L117" s="630"/>
      <c r="M117" s="630"/>
      <c r="N117" s="630"/>
      <c r="O117" s="630"/>
    </row>
    <row r="118" spans="3:15" ht="15.75" x14ac:dyDescent="0.25">
      <c r="C118" s="630"/>
      <c r="D118" s="630"/>
      <c r="E118" s="630"/>
      <c r="F118" s="630"/>
      <c r="G118" s="630"/>
      <c r="H118" s="630"/>
      <c r="I118" s="630"/>
      <c r="J118" s="630"/>
      <c r="K118" s="630"/>
      <c r="L118" s="630"/>
      <c r="M118" s="630"/>
      <c r="N118" s="630"/>
      <c r="O118" s="630"/>
    </row>
  </sheetData>
  <mergeCells count="7">
    <mergeCell ref="B38:O38"/>
    <mergeCell ref="B2:O2"/>
    <mergeCell ref="B3:B4"/>
    <mergeCell ref="C3:N3"/>
    <mergeCell ref="O3:O4"/>
    <mergeCell ref="B9:O9"/>
    <mergeCell ref="B24:O24"/>
  </mergeCells>
  <printOptions horizontalCentered="1" verticalCentered="1"/>
  <pageMargins left="0.19685039370078741" right="0.19685039370078741" top="0" bottom="0.11811023622047245" header="0.19685039370078741" footer="0.19685039370078741"/>
  <pageSetup paperSize="9" scale="54"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325D-B9F6-4DE0-968C-3C29FD337483}">
  <sheetPr>
    <pageSetUpPr fitToPage="1"/>
  </sheetPr>
  <dimension ref="B1:AQ45"/>
  <sheetViews>
    <sheetView rightToLeft="1" view="pageBreakPreview" zoomScaleNormal="100" zoomScaleSheetLayoutView="100" workbookViewId="0">
      <selection activeCell="I31" sqref="I31"/>
    </sheetView>
  </sheetViews>
  <sheetFormatPr defaultColWidth="9" defaultRowHeight="15" x14ac:dyDescent="0.25"/>
  <cols>
    <col min="1" max="1" width="2.375" style="347" customWidth="1"/>
    <col min="2" max="2" width="28.25" style="347" bestFit="1" customWidth="1"/>
    <col min="3" max="4" width="7.375" style="347" customWidth="1"/>
    <col min="5" max="5" width="10.125" style="347" bestFit="1" customWidth="1"/>
    <col min="6" max="6" width="1.375" style="347" customWidth="1"/>
    <col min="7" max="7" width="11" style="347" customWidth="1"/>
    <col min="8" max="8" width="10.375" style="347" bestFit="1" customWidth="1"/>
    <col min="9" max="9" width="8" style="347" customWidth="1"/>
    <col min="10" max="10" width="9.375" style="347" customWidth="1"/>
    <col min="11" max="11" width="7.375" style="347" customWidth="1"/>
    <col min="12" max="12" width="6.875" style="347" customWidth="1"/>
    <col min="13" max="13" width="8.375" style="347" bestFit="1" customWidth="1"/>
    <col min="14" max="14" width="1.375" style="347" customWidth="1"/>
    <col min="15" max="15" width="6.875" style="347" customWidth="1"/>
    <col min="16" max="16" width="6.375" style="347" customWidth="1"/>
    <col min="17" max="17" width="7.375" style="347" customWidth="1"/>
    <col min="18" max="18" width="1.375" style="347" customWidth="1"/>
    <col min="19" max="20" width="6.125" style="347" customWidth="1"/>
    <col min="21" max="21" width="7.375" style="347" customWidth="1"/>
    <col min="22" max="22" width="13.375" style="347" customWidth="1"/>
    <col min="23" max="23" width="2.125" style="347" customWidth="1"/>
    <col min="24" max="16384" width="9" style="347"/>
  </cols>
  <sheetData>
    <row r="1" spans="2:43" ht="15.75" thickBot="1" x14ac:dyDescent="0.3"/>
    <row r="2" spans="2:43" ht="24.75" thickBot="1" x14ac:dyDescent="0.65">
      <c r="B2" s="887" t="s">
        <v>216</v>
      </c>
      <c r="C2" s="348"/>
      <c r="D2" s="348"/>
      <c r="E2" s="348"/>
      <c r="F2" s="348"/>
      <c r="G2" s="348"/>
      <c r="H2" s="348"/>
      <c r="I2" s="348"/>
      <c r="J2" s="348"/>
      <c r="K2" s="348"/>
      <c r="L2" s="348"/>
      <c r="M2" s="348"/>
      <c r="N2" s="348"/>
      <c r="O2" s="348"/>
      <c r="P2" s="348"/>
      <c r="Q2" s="348"/>
      <c r="R2" s="348"/>
      <c r="S2" s="348"/>
      <c r="T2" s="348"/>
      <c r="U2" s="348"/>
      <c r="V2" s="403" t="s">
        <v>82</v>
      </c>
    </row>
    <row r="3" spans="2:43" ht="20.25" thickBot="1" x14ac:dyDescent="0.5">
      <c r="B3" s="501"/>
      <c r="C3" s="1103" t="s">
        <v>214</v>
      </c>
      <c r="D3" s="1103"/>
      <c r="E3" s="1103"/>
      <c r="F3" s="295"/>
      <c r="G3" s="1103" t="s">
        <v>215</v>
      </c>
      <c r="H3" s="1103"/>
      <c r="I3" s="1103"/>
      <c r="J3" s="1149" t="s">
        <v>299</v>
      </c>
      <c r="K3" s="1103" t="s">
        <v>295</v>
      </c>
      <c r="L3" s="1103"/>
      <c r="M3" s="1103"/>
      <c r="N3" s="87"/>
      <c r="O3" s="1103" t="s">
        <v>296</v>
      </c>
      <c r="P3" s="1103"/>
      <c r="Q3" s="1103"/>
      <c r="R3" s="87"/>
      <c r="S3" s="1103" t="s">
        <v>87</v>
      </c>
      <c r="T3" s="1103"/>
      <c r="U3" s="1103"/>
      <c r="V3" s="1147" t="s">
        <v>301</v>
      </c>
    </row>
    <row r="4" spans="2:43" ht="54" customHeight="1" thickBot="1" x14ac:dyDescent="0.5">
      <c r="B4" s="594"/>
      <c r="C4" s="90" t="s">
        <v>297</v>
      </c>
      <c r="D4" s="90" t="s">
        <v>80</v>
      </c>
      <c r="E4" s="884" t="s">
        <v>18</v>
      </c>
      <c r="F4" s="404"/>
      <c r="G4" s="90" t="s">
        <v>298</v>
      </c>
      <c r="H4" s="91" t="s">
        <v>81</v>
      </c>
      <c r="I4" s="884" t="s">
        <v>18</v>
      </c>
      <c r="J4" s="1150"/>
      <c r="K4" s="90" t="s">
        <v>83</v>
      </c>
      <c r="L4" s="90" t="s">
        <v>84</v>
      </c>
      <c r="M4" s="92" t="s">
        <v>300</v>
      </c>
      <c r="N4" s="73"/>
      <c r="O4" s="91" t="s">
        <v>85</v>
      </c>
      <c r="P4" s="91" t="s">
        <v>86</v>
      </c>
      <c r="Q4" s="92" t="s">
        <v>300</v>
      </c>
      <c r="R4" s="73"/>
      <c r="S4" s="91" t="s">
        <v>85</v>
      </c>
      <c r="T4" s="91" t="s">
        <v>86</v>
      </c>
      <c r="U4" s="92" t="s">
        <v>300</v>
      </c>
      <c r="V4" s="1148"/>
    </row>
    <row r="5" spans="2:43" ht="18.75" x14ac:dyDescent="0.45">
      <c r="B5" s="507">
        <v>1400</v>
      </c>
      <c r="C5" s="811">
        <v>38722.502433428104</v>
      </c>
      <c r="D5" s="811">
        <v>40747.625633265641</v>
      </c>
      <c r="E5" s="811">
        <v>79470.128066693753</v>
      </c>
      <c r="F5" s="132"/>
      <c r="G5" s="471">
        <v>0.17453299999999999</v>
      </c>
      <c r="H5" s="811">
        <v>63625.778820395804</v>
      </c>
      <c r="I5" s="811">
        <v>63625.953353395802</v>
      </c>
      <c r="J5" s="811">
        <v>15844.174713297951</v>
      </c>
      <c r="K5" s="811">
        <v>6517.6277296331873</v>
      </c>
      <c r="L5" s="811">
        <v>11877.014875419287</v>
      </c>
      <c r="M5" s="811">
        <v>-5359.3871457860996</v>
      </c>
      <c r="N5" s="132"/>
      <c r="O5" s="811">
        <v>1276.1644343246821</v>
      </c>
      <c r="P5" s="811">
        <v>1770.820938560717</v>
      </c>
      <c r="Q5" s="811">
        <v>-494.65650423603483</v>
      </c>
      <c r="R5" s="811"/>
      <c r="S5" s="811">
        <v>1540.8305950683928</v>
      </c>
      <c r="T5" s="811">
        <v>387.37469631922943</v>
      </c>
      <c r="U5" s="811">
        <v>1153.4558987491632</v>
      </c>
      <c r="V5" s="94">
        <v>11143.586962024981</v>
      </c>
    </row>
    <row r="6" spans="2:43" ht="18.75" x14ac:dyDescent="0.45">
      <c r="B6" s="509">
        <v>1401</v>
      </c>
      <c r="C6" s="159">
        <v>55410.009979164795</v>
      </c>
      <c r="D6" s="159">
        <v>42246.252888842668</v>
      </c>
      <c r="E6" s="159">
        <v>97656.26286800747</v>
      </c>
      <c r="F6" s="176"/>
      <c r="G6" s="159">
        <v>227.88958534254181</v>
      </c>
      <c r="H6" s="159">
        <v>75181.586210599708</v>
      </c>
      <c r="I6" s="159">
        <v>75409.475795942242</v>
      </c>
      <c r="J6" s="159">
        <v>22246.787072065228</v>
      </c>
      <c r="K6" s="159">
        <v>9901.5806915354369</v>
      </c>
      <c r="L6" s="159">
        <v>16592.743514494887</v>
      </c>
      <c r="M6" s="159">
        <v>-6691.1628229594498</v>
      </c>
      <c r="N6" s="176"/>
      <c r="O6" s="159">
        <v>1414.4294333716762</v>
      </c>
      <c r="P6" s="159">
        <v>2467.671955542658</v>
      </c>
      <c r="Q6" s="159">
        <v>-1053.2425221709818</v>
      </c>
      <c r="R6" s="159"/>
      <c r="S6" s="159">
        <v>808.71951927887005</v>
      </c>
      <c r="T6" s="159">
        <v>1106.3037057820775</v>
      </c>
      <c r="U6" s="159">
        <v>-297.58418650320743</v>
      </c>
      <c r="V6" s="160">
        <v>14204.797540431589</v>
      </c>
    </row>
    <row r="7" spans="2:43" ht="18.75" x14ac:dyDescent="0.45">
      <c r="B7" s="656">
        <v>1402</v>
      </c>
      <c r="C7" s="318">
        <v>56796.409739625058</v>
      </c>
      <c r="D7" s="318">
        <v>43722.532359801458</v>
      </c>
      <c r="E7" s="318">
        <v>100518.94209942652</v>
      </c>
      <c r="F7" s="657"/>
      <c r="G7" s="318">
        <v>2504.3839518700001</v>
      </c>
      <c r="H7" s="318">
        <v>76937.63744097286</v>
      </c>
      <c r="I7" s="318">
        <v>79442.021392842857</v>
      </c>
      <c r="J7" s="318">
        <v>21076.920706583667</v>
      </c>
      <c r="K7" s="318">
        <v>11390.077365230303</v>
      </c>
      <c r="L7" s="318">
        <v>22549.058351619642</v>
      </c>
      <c r="M7" s="318">
        <v>-11158.980986389339</v>
      </c>
      <c r="N7" s="657"/>
      <c r="O7" s="318">
        <v>1172.9517818638135</v>
      </c>
      <c r="P7" s="318">
        <v>2460.5475355207918</v>
      </c>
      <c r="Q7" s="318">
        <v>-1287.5957536569783</v>
      </c>
      <c r="R7" s="318"/>
      <c r="S7" s="318">
        <v>1034.137039414232</v>
      </c>
      <c r="T7" s="318">
        <v>1072.6056335097585</v>
      </c>
      <c r="U7" s="318">
        <v>-38.468594095526441</v>
      </c>
      <c r="V7" s="658">
        <v>8591.8753724418239</v>
      </c>
    </row>
    <row r="8" spans="2:43" ht="18.600000000000001" customHeight="1" thickBot="1" x14ac:dyDescent="0.5">
      <c r="B8" s="182">
        <v>1403</v>
      </c>
      <c r="C8" s="757">
        <v>65841.337211796126</v>
      </c>
      <c r="D8" s="757">
        <v>49579.513113593202</v>
      </c>
      <c r="E8" s="757">
        <v>115420.85032538933</v>
      </c>
      <c r="F8" s="758"/>
      <c r="G8" s="757">
        <v>2679.375364</v>
      </c>
      <c r="H8" s="757">
        <v>85887.717129606404</v>
      </c>
      <c r="I8" s="757">
        <v>88567.092493606411</v>
      </c>
      <c r="J8" s="757">
        <v>26853.757831782917</v>
      </c>
      <c r="K8" s="757">
        <v>12361.143899323923</v>
      </c>
      <c r="L8" s="757">
        <v>24554.777969008072</v>
      </c>
      <c r="M8" s="757">
        <v>-12193.634069684149</v>
      </c>
      <c r="N8" s="757"/>
      <c r="O8" s="757">
        <v>1433.6438025460104</v>
      </c>
      <c r="P8" s="757">
        <v>2653.0561014269761</v>
      </c>
      <c r="Q8" s="757">
        <v>-1219.4122988809656</v>
      </c>
      <c r="R8" s="757"/>
      <c r="S8" s="757">
        <v>1048.7808458979437</v>
      </c>
      <c r="T8" s="757">
        <v>1257.5093634122384</v>
      </c>
      <c r="U8" s="757">
        <v>-208.72851751429471</v>
      </c>
      <c r="V8" s="759">
        <v>13232.04256040274</v>
      </c>
      <c r="X8" s="162"/>
      <c r="Y8" s="162"/>
      <c r="Z8" s="162"/>
      <c r="AA8" s="162"/>
      <c r="AB8" s="162"/>
      <c r="AC8" s="162"/>
      <c r="AD8" s="162"/>
      <c r="AE8" s="162"/>
      <c r="AF8" s="162"/>
      <c r="AG8" s="162"/>
      <c r="AH8" s="162"/>
      <c r="AI8" s="162"/>
      <c r="AJ8" s="162"/>
      <c r="AK8" s="162"/>
      <c r="AL8" s="162"/>
      <c r="AM8" s="162"/>
      <c r="AN8" s="162"/>
      <c r="AO8" s="162"/>
      <c r="AP8" s="162"/>
      <c r="AQ8" s="162"/>
    </row>
    <row r="9" spans="2:43" ht="18.75" x14ac:dyDescent="0.45">
      <c r="B9" s="520">
        <v>1403</v>
      </c>
      <c r="C9" s="204"/>
      <c r="D9" s="204"/>
      <c r="E9" s="204"/>
      <c r="F9" s="205"/>
      <c r="G9" s="204"/>
      <c r="H9" s="204"/>
      <c r="I9" s="204"/>
      <c r="J9" s="204"/>
      <c r="K9" s="204"/>
      <c r="L9" s="204"/>
      <c r="M9" s="204"/>
      <c r="N9" s="204"/>
      <c r="O9" s="204"/>
      <c r="P9" s="204"/>
      <c r="Q9" s="204"/>
      <c r="R9" s="206"/>
      <c r="S9" s="207"/>
      <c r="T9" s="204"/>
      <c r="U9" s="204"/>
      <c r="V9" s="208"/>
    </row>
    <row r="10" spans="2:43" ht="18.75" x14ac:dyDescent="0.45">
      <c r="B10" s="520" t="s">
        <v>0</v>
      </c>
      <c r="C10" s="204">
        <v>18035.690657597763</v>
      </c>
      <c r="D10" s="204">
        <v>11554.49046838</v>
      </c>
      <c r="E10" s="204">
        <v>29590.181125977761</v>
      </c>
      <c r="F10" s="205"/>
      <c r="G10" s="204">
        <v>270.32686100000001</v>
      </c>
      <c r="H10" s="204">
        <v>17826.692755699398</v>
      </c>
      <c r="I10" s="204">
        <v>18097.019616699399</v>
      </c>
      <c r="J10" s="204">
        <v>11493.161509278361</v>
      </c>
      <c r="K10" s="204">
        <v>3149.938647076408</v>
      </c>
      <c r="L10" s="204">
        <v>5780.5990425963182</v>
      </c>
      <c r="M10" s="204">
        <v>-2630.646294225427</v>
      </c>
      <c r="N10" s="204"/>
      <c r="O10" s="204">
        <v>317.87722297081143</v>
      </c>
      <c r="P10" s="204">
        <v>641.07453826919232</v>
      </c>
      <c r="Q10" s="204">
        <v>-323.19731529838089</v>
      </c>
      <c r="R10" s="206"/>
      <c r="S10" s="207">
        <v>259.04439645366443</v>
      </c>
      <c r="T10" s="204">
        <v>296.51995838237093</v>
      </c>
      <c r="U10" s="318">
        <v>-37.475561928706497</v>
      </c>
      <c r="V10" s="208">
        <v>8501.8423378258467</v>
      </c>
    </row>
    <row r="11" spans="2:43" ht="18.75" x14ac:dyDescent="0.45">
      <c r="B11" s="246" t="s">
        <v>462</v>
      </c>
      <c r="C11" s="327">
        <v>33917.212722868178</v>
      </c>
      <c r="D11" s="327">
        <v>22891.414078165024</v>
      </c>
      <c r="E11" s="327">
        <v>56808.626801033199</v>
      </c>
      <c r="F11" s="328"/>
      <c r="G11" s="327">
        <v>763.79260399999998</v>
      </c>
      <c r="H11" s="327">
        <v>39102.611947212754</v>
      </c>
      <c r="I11" s="327">
        <v>39866.404551212756</v>
      </c>
      <c r="J11" s="327">
        <v>16942.222249820443</v>
      </c>
      <c r="K11" s="327">
        <v>6771.2645105144647</v>
      </c>
      <c r="L11" s="327">
        <v>12295.049020318202</v>
      </c>
      <c r="M11" s="327">
        <v>-5523.7845098037369</v>
      </c>
      <c r="N11" s="327"/>
      <c r="O11" s="327">
        <v>738.94285734202197</v>
      </c>
      <c r="P11" s="327">
        <v>1271.7233831074018</v>
      </c>
      <c r="Q11" s="327">
        <v>-532.78052576537982</v>
      </c>
      <c r="R11" s="329"/>
      <c r="S11" s="330">
        <v>518.90270429730117</v>
      </c>
      <c r="T11" s="327">
        <v>599.90614595886041</v>
      </c>
      <c r="U11" s="331">
        <v>-81.003441661559236</v>
      </c>
      <c r="V11" s="332">
        <v>10804.681590851398</v>
      </c>
    </row>
    <row r="12" spans="2:43" ht="18.75" x14ac:dyDescent="0.45">
      <c r="B12" s="509" t="s">
        <v>463</v>
      </c>
      <c r="C12" s="720">
        <v>50113.458524832968</v>
      </c>
      <c r="D12" s="720">
        <v>36113.994066463027</v>
      </c>
      <c r="E12" s="720">
        <v>86227.452591295994</v>
      </c>
      <c r="F12" s="721"/>
      <c r="G12" s="720">
        <v>1275.8226010000001</v>
      </c>
      <c r="H12" s="720">
        <v>59504.59733709172</v>
      </c>
      <c r="I12" s="720">
        <v>60780.41993809172</v>
      </c>
      <c r="J12" s="720">
        <v>25447.032653204275</v>
      </c>
      <c r="K12" s="720">
        <v>9824.1889926226304</v>
      </c>
      <c r="L12" s="720">
        <v>18017.093450618457</v>
      </c>
      <c r="M12" s="720">
        <v>-8192.9044579958263</v>
      </c>
      <c r="N12" s="720"/>
      <c r="O12" s="720">
        <v>1142.0261986177961</v>
      </c>
      <c r="P12" s="720">
        <v>2022.195092783722</v>
      </c>
      <c r="Q12" s="720">
        <v>-880.16889416592585</v>
      </c>
      <c r="R12" s="720"/>
      <c r="S12" s="720">
        <v>784.6866373481264</v>
      </c>
      <c r="T12" s="720">
        <v>1010.6471611759719</v>
      </c>
      <c r="U12" s="720">
        <v>-225.96052382784546</v>
      </c>
      <c r="V12" s="722">
        <v>16147.998777214674</v>
      </c>
    </row>
    <row r="13" spans="2:43" ht="18.75" x14ac:dyDescent="0.45">
      <c r="B13" s="507" t="s">
        <v>464</v>
      </c>
      <c r="C13" s="760">
        <v>65841.337211796126</v>
      </c>
      <c r="D13" s="760">
        <v>49579.513113593202</v>
      </c>
      <c r="E13" s="760">
        <v>115420.85032538933</v>
      </c>
      <c r="F13" s="761"/>
      <c r="G13" s="760">
        <v>2679.375364</v>
      </c>
      <c r="H13" s="760">
        <v>85887.717129606404</v>
      </c>
      <c r="I13" s="760">
        <v>88567.092493606411</v>
      </c>
      <c r="J13" s="760">
        <v>26853.757831782917</v>
      </c>
      <c r="K13" s="760">
        <v>12361.143899323923</v>
      </c>
      <c r="L13" s="760">
        <v>24554.718354308839</v>
      </c>
      <c r="M13" s="760">
        <v>-12193.634069684149</v>
      </c>
      <c r="N13" s="760"/>
      <c r="O13" s="760">
        <v>1433.6438025460104</v>
      </c>
      <c r="P13" s="760">
        <v>2653.0561014269761</v>
      </c>
      <c r="Q13" s="760">
        <v>-1219.4122988809656</v>
      </c>
      <c r="R13" s="760"/>
      <c r="S13" s="760">
        <v>1048.7808458979437</v>
      </c>
      <c r="T13" s="760">
        <v>1257.5093634122384</v>
      </c>
      <c r="U13" s="760">
        <v>-208.72851751429471</v>
      </c>
      <c r="V13" s="762">
        <v>13232.04256040274</v>
      </c>
    </row>
    <row r="14" spans="2:43" ht="18.75" x14ac:dyDescent="0.45">
      <c r="B14" s="593">
        <v>1404</v>
      </c>
      <c r="C14" s="916"/>
      <c r="D14" s="916"/>
      <c r="E14" s="916"/>
      <c r="F14" s="917"/>
      <c r="G14" s="916"/>
      <c r="H14" s="916"/>
      <c r="I14" s="916"/>
      <c r="J14" s="916"/>
      <c r="K14" s="916"/>
      <c r="L14" s="916"/>
      <c r="M14" s="916"/>
      <c r="N14" s="916"/>
      <c r="O14" s="916"/>
      <c r="P14" s="916"/>
      <c r="Q14" s="916"/>
      <c r="R14" s="916"/>
      <c r="S14" s="916"/>
      <c r="T14" s="916"/>
      <c r="U14" s="916"/>
      <c r="V14" s="918"/>
    </row>
    <row r="15" spans="2:43" ht="18.75" x14ac:dyDescent="0.45">
      <c r="B15" s="593" t="s">
        <v>417</v>
      </c>
      <c r="C15" s="916">
        <v>15225.04247743528</v>
      </c>
      <c r="D15" s="916">
        <v>10698.804810787926</v>
      </c>
      <c r="E15" s="916">
        <v>25923.847288223205</v>
      </c>
      <c r="F15" s="917"/>
      <c r="G15" s="916">
        <v>301.94273199999998</v>
      </c>
      <c r="H15" s="916">
        <v>16960.806100721151</v>
      </c>
      <c r="I15" s="916">
        <v>17262.74883272115</v>
      </c>
      <c r="J15" s="916">
        <v>8661.098455502055</v>
      </c>
      <c r="K15" s="916">
        <v>2955.6992195167372</v>
      </c>
      <c r="L15" s="916">
        <v>5314.4572379781293</v>
      </c>
      <c r="M15" s="916">
        <v>-2358.7580184613921</v>
      </c>
      <c r="N15" s="916"/>
      <c r="O15" s="916">
        <v>317.05745399843107</v>
      </c>
      <c r="P15" s="916">
        <v>704.95450446129644</v>
      </c>
      <c r="Q15" s="916">
        <v>-387.89705046286537</v>
      </c>
      <c r="R15" s="916"/>
      <c r="S15" s="916">
        <v>821.0732920139053</v>
      </c>
      <c r="T15" s="916">
        <v>366.20909969221867</v>
      </c>
      <c r="U15" s="916">
        <v>454.86419232168663</v>
      </c>
      <c r="V15" s="918">
        <v>6369.3075788994838</v>
      </c>
    </row>
    <row r="16" spans="2:43" ht="19.5" thickBot="1" x14ac:dyDescent="0.5">
      <c r="B16" s="812" t="s">
        <v>370</v>
      </c>
      <c r="C16" s="838">
        <v>30746.489526505589</v>
      </c>
      <c r="D16" s="838">
        <v>24022.027549863713</v>
      </c>
      <c r="E16" s="838">
        <v>54768.517076369302</v>
      </c>
      <c r="F16" s="839"/>
      <c r="G16" s="838">
        <v>504.93895499999996</v>
      </c>
      <c r="H16" s="838">
        <v>35921.587528371616</v>
      </c>
      <c r="I16" s="838">
        <v>36426.526483371614</v>
      </c>
      <c r="J16" s="838">
        <v>18341.990592997689</v>
      </c>
      <c r="K16" s="838">
        <v>4579.8459940954144</v>
      </c>
      <c r="L16" s="838">
        <v>11839.612414249534</v>
      </c>
      <c r="M16" s="838">
        <v>-7259.7664201541193</v>
      </c>
      <c r="N16" s="838"/>
      <c r="O16" s="838">
        <v>873.1881884888594</v>
      </c>
      <c r="P16" s="838">
        <v>1319.3268664498983</v>
      </c>
      <c r="Q16" s="838">
        <v>-446.13867796103887</v>
      </c>
      <c r="R16" s="838"/>
      <c r="S16" s="838">
        <v>1647.4015798271803</v>
      </c>
      <c r="T16" s="838">
        <v>703.17688046038802</v>
      </c>
      <c r="U16" s="838">
        <v>944.22469936679227</v>
      </c>
      <c r="V16" s="840">
        <v>11580.310194249323</v>
      </c>
    </row>
    <row r="17" spans="2:22" ht="17.25" x14ac:dyDescent="0.4">
      <c r="B17" s="1082" t="s">
        <v>302</v>
      </c>
      <c r="C17" s="1082"/>
      <c r="D17" s="1082"/>
      <c r="E17" s="1082"/>
      <c r="F17" s="1082"/>
      <c r="G17" s="1082"/>
      <c r="H17" s="1082"/>
      <c r="I17" s="1082"/>
      <c r="J17" s="1082"/>
      <c r="K17" s="1082"/>
      <c r="L17" s="1082"/>
      <c r="M17" s="1082"/>
      <c r="N17" s="1082"/>
      <c r="O17" s="1082"/>
      <c r="P17" s="1082"/>
      <c r="Q17" s="1082"/>
      <c r="R17" s="1082"/>
      <c r="S17" s="1082"/>
      <c r="T17" s="1082"/>
      <c r="U17" s="1082"/>
      <c r="V17" s="1082"/>
    </row>
    <row r="18" spans="2:22" ht="17.25" x14ac:dyDescent="0.4">
      <c r="B18" s="1069" t="s">
        <v>303</v>
      </c>
      <c r="C18" s="1069"/>
      <c r="D18" s="1069"/>
      <c r="E18" s="1069"/>
      <c r="F18" s="1069"/>
      <c r="G18" s="1069"/>
      <c r="H18" s="1069"/>
      <c r="I18" s="1069"/>
      <c r="J18" s="1069"/>
      <c r="K18" s="1069"/>
      <c r="L18" s="1069"/>
      <c r="M18" s="1069"/>
      <c r="N18" s="1069"/>
      <c r="O18" s="1069"/>
      <c r="P18" s="1069"/>
      <c r="Q18" s="1069"/>
      <c r="R18" s="1069"/>
      <c r="S18" s="1069"/>
      <c r="T18" s="1069"/>
      <c r="U18" s="1069"/>
      <c r="V18" s="1069"/>
    </row>
    <row r="19" spans="2:22" ht="17.25" x14ac:dyDescent="0.4">
      <c r="B19" s="1069" t="s">
        <v>382</v>
      </c>
      <c r="C19" s="1069"/>
      <c r="D19" s="1069"/>
      <c r="E19" s="1069"/>
      <c r="F19" s="1069"/>
      <c r="G19" s="1069"/>
      <c r="H19" s="1069"/>
      <c r="I19" s="1069"/>
      <c r="J19" s="1069"/>
      <c r="K19" s="1069"/>
      <c r="L19" s="1069"/>
      <c r="M19" s="1069"/>
      <c r="N19" s="1069"/>
      <c r="O19" s="1069"/>
      <c r="P19" s="1069"/>
      <c r="Q19" s="1069"/>
      <c r="R19" s="1069"/>
      <c r="S19" s="1069"/>
      <c r="T19" s="1069"/>
      <c r="U19" s="1069"/>
      <c r="V19" s="1069"/>
    </row>
    <row r="20" spans="2:22" ht="17.25" x14ac:dyDescent="0.4">
      <c r="B20" s="1069" t="s">
        <v>304</v>
      </c>
      <c r="C20" s="1069"/>
      <c r="D20" s="1069"/>
      <c r="E20" s="1069"/>
      <c r="F20" s="1069"/>
      <c r="G20" s="1069"/>
      <c r="H20" s="1069"/>
      <c r="I20" s="1069"/>
      <c r="J20" s="1069"/>
      <c r="K20" s="1069"/>
      <c r="L20" s="1069"/>
      <c r="M20" s="1069"/>
      <c r="N20" s="1069"/>
      <c r="O20" s="1069"/>
      <c r="P20" s="1069"/>
      <c r="Q20" s="1069"/>
      <c r="R20" s="1069"/>
      <c r="S20" s="1069"/>
      <c r="T20" s="1069"/>
      <c r="U20" s="1069"/>
      <c r="V20" s="1069"/>
    </row>
    <row r="21" spans="2:22" ht="18.75" x14ac:dyDescent="0.45">
      <c r="B21" s="363"/>
      <c r="C21" s="154"/>
      <c r="D21" s="154"/>
      <c r="E21" s="154"/>
      <c r="F21" s="154"/>
      <c r="G21" s="154"/>
      <c r="H21" s="154"/>
      <c r="I21" s="154"/>
      <c r="J21" s="154"/>
      <c r="K21" s="154"/>
      <c r="L21" s="154"/>
      <c r="M21" s="154"/>
      <c r="N21" s="154"/>
      <c r="O21" s="154"/>
      <c r="P21" s="154"/>
      <c r="Q21" s="154"/>
      <c r="R21" s="154"/>
      <c r="S21" s="154"/>
      <c r="T21" s="154"/>
      <c r="U21" s="154"/>
      <c r="V21" s="384" t="s">
        <v>279</v>
      </c>
    </row>
    <row r="22" spans="2:22" ht="18.75" x14ac:dyDescent="0.45">
      <c r="B22" s="363"/>
      <c r="C22" s="154"/>
      <c r="D22" s="154"/>
      <c r="E22" s="154"/>
      <c r="F22" s="154"/>
      <c r="G22" s="154"/>
      <c r="H22" s="154"/>
      <c r="I22" s="154"/>
      <c r="J22" s="154"/>
      <c r="K22" s="154"/>
      <c r="L22" s="154"/>
      <c r="M22" s="154"/>
      <c r="N22" s="154"/>
      <c r="O22" s="154"/>
      <c r="P22" s="154"/>
      <c r="Q22" s="154"/>
      <c r="R22" s="154"/>
      <c r="S22" s="154"/>
      <c r="T22" s="154"/>
      <c r="U22" s="108"/>
      <c r="V22" s="591" t="s">
        <v>441</v>
      </c>
    </row>
    <row r="23" spans="2:22" ht="18.75" x14ac:dyDescent="0.45">
      <c r="B23" s="363"/>
      <c r="C23" s="155"/>
      <c r="D23" s="155"/>
      <c r="E23" s="155"/>
      <c r="F23" s="155"/>
      <c r="G23" s="155"/>
      <c r="H23" s="155"/>
      <c r="I23" s="155"/>
      <c r="J23" s="155"/>
      <c r="K23" s="155"/>
      <c r="L23" s="155"/>
      <c r="M23" s="155"/>
      <c r="N23" s="155"/>
      <c r="O23" s="155"/>
      <c r="P23" s="155"/>
      <c r="Q23" s="155"/>
      <c r="R23" s="155"/>
      <c r="S23" s="155"/>
      <c r="T23" s="155"/>
      <c r="U23" s="155"/>
      <c r="V23" s="384" t="s">
        <v>280</v>
      </c>
    </row>
    <row r="24" spans="2:22" ht="21.75" x14ac:dyDescent="0.4">
      <c r="B24" s="363"/>
      <c r="C24" s="155"/>
      <c r="D24" s="155"/>
      <c r="E24" s="155"/>
      <c r="F24" s="155"/>
      <c r="G24" s="155"/>
      <c r="H24" s="155"/>
      <c r="I24" s="155"/>
      <c r="J24" s="155"/>
      <c r="K24" s="155"/>
      <c r="L24" s="155"/>
      <c r="M24" s="155"/>
      <c r="N24" s="155"/>
      <c r="O24" s="155"/>
      <c r="P24" s="155"/>
      <c r="Q24" s="155"/>
      <c r="R24" s="155"/>
      <c r="S24" s="155"/>
      <c r="T24" s="155"/>
      <c r="U24" s="155"/>
      <c r="V24" s="222">
        <v>14</v>
      </c>
    </row>
    <row r="25" spans="2:22" ht="17.25" x14ac:dyDescent="0.4">
      <c r="B25" s="363"/>
      <c r="C25" s="155"/>
      <c r="D25" s="155"/>
      <c r="E25" s="155"/>
      <c r="F25" s="155"/>
      <c r="G25" s="155"/>
      <c r="H25" s="155"/>
      <c r="I25" s="155"/>
      <c r="J25" s="155"/>
      <c r="K25" s="155"/>
      <c r="L25" s="155"/>
      <c r="M25" s="155"/>
      <c r="N25" s="155"/>
      <c r="O25" s="155"/>
      <c r="P25" s="155"/>
      <c r="Q25" s="155"/>
      <c r="R25" s="155"/>
      <c r="S25" s="155"/>
      <c r="T25" s="155"/>
      <c r="U25" s="155"/>
      <c r="V25" s="155"/>
    </row>
    <row r="26" spans="2:22" ht="17.25" x14ac:dyDescent="0.4">
      <c r="B26" s="363"/>
      <c r="C26" s="155"/>
      <c r="D26" s="155"/>
      <c r="E26" s="155"/>
      <c r="F26" s="155"/>
      <c r="G26" s="155"/>
      <c r="H26" s="155"/>
      <c r="I26" s="155"/>
      <c r="J26" s="155"/>
      <c r="K26" s="155"/>
      <c r="L26" s="155"/>
      <c r="M26" s="155"/>
      <c r="N26" s="155"/>
      <c r="O26" s="155"/>
      <c r="P26" s="155"/>
      <c r="Q26" s="155"/>
      <c r="R26" s="155"/>
      <c r="S26" s="155"/>
      <c r="T26" s="155"/>
      <c r="U26" s="155"/>
      <c r="V26" s="155"/>
    </row>
    <row r="27" spans="2:22" ht="17.25" x14ac:dyDescent="0.4">
      <c r="B27" s="363"/>
      <c r="C27" s="155"/>
      <c r="D27" s="155"/>
      <c r="E27" s="155"/>
      <c r="F27" s="155"/>
      <c r="G27" s="155"/>
      <c r="H27" s="155"/>
      <c r="I27" s="155"/>
      <c r="J27" s="155"/>
      <c r="K27" s="155"/>
      <c r="L27" s="155"/>
      <c r="M27" s="155"/>
      <c r="N27" s="155"/>
      <c r="O27" s="155"/>
      <c r="P27" s="155"/>
      <c r="Q27" s="155"/>
      <c r="R27" s="155"/>
      <c r="S27" s="155"/>
      <c r="T27" s="155"/>
      <c r="U27" s="155"/>
      <c r="V27" s="155"/>
    </row>
    <row r="28" spans="2:22" ht="17.25" x14ac:dyDescent="0.4">
      <c r="B28" s="363"/>
      <c r="C28" s="155"/>
      <c r="D28" s="155"/>
      <c r="E28" s="155"/>
      <c r="F28" s="155"/>
      <c r="G28" s="155"/>
      <c r="H28" s="155"/>
      <c r="I28" s="155"/>
      <c r="J28" s="155"/>
      <c r="K28" s="155"/>
      <c r="L28" s="155"/>
      <c r="M28" s="155"/>
      <c r="N28" s="155"/>
      <c r="O28" s="155"/>
      <c r="P28" s="155"/>
      <c r="Q28" s="155"/>
      <c r="R28" s="155"/>
      <c r="S28" s="155"/>
      <c r="T28" s="155"/>
      <c r="U28" s="155"/>
      <c r="V28" s="155"/>
    </row>
    <row r="29" spans="2:22" ht="15.75" x14ac:dyDescent="0.25">
      <c r="C29" s="156"/>
      <c r="D29" s="156"/>
      <c r="E29" s="156"/>
      <c r="F29" s="156"/>
      <c r="G29" s="156"/>
      <c r="H29" s="156"/>
      <c r="I29" s="156"/>
      <c r="J29" s="156"/>
      <c r="K29" s="156"/>
      <c r="L29" s="156"/>
      <c r="M29" s="156"/>
      <c r="N29" s="156"/>
      <c r="O29" s="156"/>
      <c r="P29" s="156"/>
      <c r="Q29" s="156"/>
      <c r="R29" s="156"/>
      <c r="S29" s="156"/>
      <c r="T29" s="156"/>
      <c r="U29" s="156"/>
      <c r="V29" s="156"/>
    </row>
    <row r="30" spans="2:22" ht="15.75" x14ac:dyDescent="0.25">
      <c r="C30" s="156"/>
      <c r="D30" s="156"/>
      <c r="E30" s="156"/>
      <c r="F30" s="156"/>
      <c r="G30" s="156"/>
      <c r="H30" s="156"/>
      <c r="I30" s="156"/>
      <c r="J30" s="156"/>
      <c r="K30" s="156"/>
      <c r="L30" s="156"/>
      <c r="M30" s="156"/>
      <c r="N30" s="156"/>
      <c r="O30" s="156"/>
      <c r="P30" s="156"/>
      <c r="Q30" s="156"/>
      <c r="R30" s="156"/>
      <c r="S30" s="156"/>
      <c r="T30" s="156"/>
      <c r="U30" s="156"/>
      <c r="V30" s="156"/>
    </row>
    <row r="31" spans="2:22" x14ac:dyDescent="0.25">
      <c r="C31" s="71"/>
      <c r="D31" s="71"/>
      <c r="E31" s="71"/>
      <c r="F31" s="71"/>
      <c r="G31" s="71"/>
      <c r="H31" s="71"/>
      <c r="I31" s="71"/>
      <c r="J31" s="71"/>
      <c r="K31" s="71"/>
      <c r="L31" s="71"/>
      <c r="M31" s="71"/>
      <c r="N31" s="71"/>
      <c r="O31" s="71"/>
      <c r="P31" s="71"/>
      <c r="Q31" s="71"/>
      <c r="R31" s="71"/>
      <c r="S31" s="71"/>
      <c r="T31" s="71"/>
      <c r="U31" s="71"/>
      <c r="V31" s="71"/>
    </row>
    <row r="32" spans="2:22" x14ac:dyDescent="0.25">
      <c r="C32" s="71"/>
      <c r="D32" s="71"/>
      <c r="E32" s="71"/>
      <c r="F32" s="71"/>
      <c r="G32" s="71"/>
      <c r="H32" s="71"/>
      <c r="I32" s="71"/>
      <c r="J32" s="71"/>
      <c r="K32" s="71"/>
      <c r="L32" s="71"/>
      <c r="M32" s="71"/>
      <c r="N32" s="71"/>
      <c r="O32" s="71"/>
      <c r="P32" s="71"/>
      <c r="Q32" s="71"/>
      <c r="R32" s="71"/>
      <c r="S32" s="71"/>
      <c r="T32" s="71"/>
      <c r="U32" s="71"/>
      <c r="V32" s="71"/>
    </row>
    <row r="33" spans="3:22" x14ac:dyDescent="0.25">
      <c r="C33" s="71"/>
      <c r="D33" s="71"/>
      <c r="E33" s="71"/>
      <c r="F33" s="71"/>
      <c r="G33" s="71"/>
      <c r="H33" s="71"/>
      <c r="I33" s="71"/>
      <c r="J33" s="71"/>
      <c r="K33" s="71"/>
      <c r="L33" s="71"/>
      <c r="M33" s="71"/>
      <c r="N33" s="71"/>
      <c r="O33" s="71"/>
      <c r="P33" s="71"/>
      <c r="Q33" s="71"/>
      <c r="R33" s="71"/>
      <c r="S33" s="71"/>
      <c r="T33" s="71"/>
      <c r="U33" s="71"/>
      <c r="V33" s="71"/>
    </row>
    <row r="34" spans="3:22" x14ac:dyDescent="0.25">
      <c r="C34" s="71"/>
      <c r="D34" s="71"/>
      <c r="E34" s="71"/>
      <c r="F34" s="71"/>
      <c r="G34" s="71"/>
      <c r="H34" s="71"/>
      <c r="I34" s="71"/>
      <c r="J34" s="71"/>
      <c r="K34" s="71"/>
      <c r="L34" s="71"/>
      <c r="M34" s="71"/>
      <c r="N34" s="71"/>
      <c r="O34" s="71"/>
      <c r="P34" s="71"/>
      <c r="Q34" s="71"/>
      <c r="R34" s="71"/>
      <c r="S34" s="71"/>
      <c r="T34" s="71"/>
      <c r="U34" s="71"/>
      <c r="V34" s="71"/>
    </row>
    <row r="35" spans="3:22" x14ac:dyDescent="0.25">
      <c r="C35" s="71"/>
      <c r="D35" s="71"/>
      <c r="E35" s="71"/>
      <c r="F35" s="71"/>
      <c r="G35" s="71"/>
      <c r="H35" s="71"/>
      <c r="I35" s="71"/>
      <c r="J35" s="71"/>
      <c r="K35" s="71"/>
      <c r="L35" s="71"/>
      <c r="M35" s="71"/>
      <c r="N35" s="71"/>
      <c r="O35" s="71"/>
      <c r="P35" s="71"/>
      <c r="Q35" s="71"/>
      <c r="R35" s="71"/>
      <c r="S35" s="71"/>
      <c r="T35" s="71"/>
      <c r="U35" s="71"/>
      <c r="V35" s="71"/>
    </row>
    <row r="36" spans="3:22" x14ac:dyDescent="0.25">
      <c r="C36" s="71"/>
      <c r="D36" s="71"/>
      <c r="E36" s="71"/>
      <c r="F36" s="71"/>
      <c r="G36" s="71"/>
      <c r="H36" s="71"/>
      <c r="I36" s="71"/>
      <c r="J36" s="71"/>
      <c r="K36" s="71"/>
      <c r="L36" s="71"/>
      <c r="M36" s="71"/>
      <c r="N36" s="71"/>
      <c r="O36" s="71"/>
      <c r="P36" s="71"/>
      <c r="Q36" s="71"/>
      <c r="R36" s="71"/>
      <c r="S36" s="71"/>
      <c r="T36" s="71"/>
      <c r="U36" s="71"/>
      <c r="V36" s="71"/>
    </row>
    <row r="37" spans="3:22" x14ac:dyDescent="0.25">
      <c r="C37" s="71"/>
      <c r="D37" s="71"/>
      <c r="E37" s="71"/>
      <c r="F37" s="71"/>
      <c r="G37" s="71"/>
      <c r="H37" s="71"/>
      <c r="I37" s="71"/>
      <c r="J37" s="71"/>
      <c r="K37" s="71"/>
      <c r="L37" s="71"/>
      <c r="M37" s="71"/>
      <c r="N37" s="71"/>
      <c r="O37" s="71"/>
      <c r="P37" s="71"/>
      <c r="Q37" s="71"/>
      <c r="R37" s="71"/>
      <c r="S37" s="71"/>
      <c r="T37" s="71"/>
      <c r="U37" s="71"/>
      <c r="V37" s="71"/>
    </row>
    <row r="38" spans="3:22" x14ac:dyDescent="0.25">
      <c r="C38" s="71"/>
      <c r="D38" s="71"/>
      <c r="E38" s="71"/>
      <c r="F38" s="71"/>
      <c r="G38" s="71"/>
      <c r="H38" s="71"/>
      <c r="I38" s="71"/>
      <c r="J38" s="71"/>
      <c r="K38" s="71"/>
      <c r="L38" s="71"/>
      <c r="M38" s="71"/>
      <c r="N38" s="71"/>
      <c r="O38" s="71"/>
      <c r="P38" s="71"/>
      <c r="Q38" s="71"/>
      <c r="R38" s="71"/>
      <c r="S38" s="71"/>
      <c r="T38" s="71"/>
      <c r="U38" s="71"/>
      <c r="V38" s="71"/>
    </row>
    <row r="39" spans="3:22" x14ac:dyDescent="0.25">
      <c r="C39" s="71"/>
      <c r="D39" s="71"/>
      <c r="E39" s="71"/>
      <c r="F39" s="71"/>
      <c r="G39" s="71"/>
      <c r="H39" s="71"/>
      <c r="I39" s="71"/>
      <c r="J39" s="71"/>
      <c r="K39" s="71"/>
      <c r="L39" s="71"/>
      <c r="M39" s="71"/>
      <c r="N39" s="71"/>
      <c r="O39" s="71"/>
      <c r="P39" s="71"/>
      <c r="Q39" s="71"/>
      <c r="R39" s="71"/>
      <c r="S39" s="71"/>
      <c r="T39" s="71"/>
      <c r="U39" s="71"/>
      <c r="V39" s="71"/>
    </row>
    <row r="40" spans="3:22" x14ac:dyDescent="0.25">
      <c r="C40" s="71"/>
      <c r="D40" s="71"/>
      <c r="E40" s="71"/>
      <c r="F40" s="71"/>
      <c r="G40" s="71"/>
      <c r="H40" s="71"/>
      <c r="I40" s="71"/>
      <c r="J40" s="71"/>
      <c r="K40" s="71"/>
      <c r="L40" s="71"/>
      <c r="M40" s="71"/>
      <c r="N40" s="71"/>
      <c r="O40" s="71"/>
      <c r="P40" s="71"/>
      <c r="Q40" s="71"/>
      <c r="R40" s="71"/>
      <c r="S40" s="71"/>
      <c r="T40" s="71"/>
      <c r="U40" s="71"/>
      <c r="V40" s="71"/>
    </row>
    <row r="41" spans="3:22" x14ac:dyDescent="0.25">
      <c r="C41" s="71"/>
      <c r="D41" s="71"/>
      <c r="E41" s="71"/>
      <c r="F41" s="71"/>
      <c r="G41" s="71"/>
      <c r="H41" s="71"/>
      <c r="I41" s="71"/>
      <c r="J41" s="71"/>
      <c r="K41" s="71"/>
      <c r="L41" s="71"/>
      <c r="M41" s="71"/>
      <c r="N41" s="71"/>
      <c r="O41" s="71"/>
      <c r="P41" s="71"/>
      <c r="Q41" s="71"/>
      <c r="R41" s="71"/>
      <c r="S41" s="71"/>
      <c r="T41" s="71"/>
      <c r="U41" s="71"/>
      <c r="V41" s="71"/>
    </row>
    <row r="42" spans="3:22" x14ac:dyDescent="0.25">
      <c r="C42" s="71"/>
      <c r="D42" s="71"/>
      <c r="E42" s="71"/>
      <c r="F42" s="71"/>
      <c r="G42" s="71"/>
      <c r="H42" s="71"/>
      <c r="I42" s="71"/>
      <c r="J42" s="71"/>
      <c r="K42" s="71"/>
      <c r="L42" s="71"/>
      <c r="M42" s="71"/>
      <c r="N42" s="71"/>
      <c r="O42" s="71"/>
      <c r="P42" s="71"/>
      <c r="Q42" s="71"/>
      <c r="R42" s="71"/>
      <c r="S42" s="71"/>
      <c r="T42" s="71"/>
      <c r="U42" s="71"/>
      <c r="V42" s="71"/>
    </row>
    <row r="43" spans="3:22" x14ac:dyDescent="0.25">
      <c r="C43" s="71"/>
      <c r="D43" s="71"/>
      <c r="E43" s="71"/>
      <c r="F43" s="71"/>
      <c r="G43" s="71"/>
      <c r="H43" s="71"/>
      <c r="I43" s="71"/>
      <c r="J43" s="71"/>
      <c r="K43" s="71"/>
      <c r="L43" s="71"/>
      <c r="M43" s="71"/>
      <c r="N43" s="71"/>
      <c r="O43" s="71"/>
      <c r="P43" s="71"/>
      <c r="Q43" s="71"/>
      <c r="R43" s="71"/>
      <c r="S43" s="71"/>
      <c r="T43" s="71"/>
      <c r="U43" s="71"/>
      <c r="V43" s="71"/>
    </row>
    <row r="44" spans="3:22" x14ac:dyDescent="0.25">
      <c r="C44" s="71"/>
      <c r="D44" s="71"/>
      <c r="E44" s="71"/>
      <c r="F44" s="71"/>
      <c r="G44" s="71"/>
      <c r="H44" s="71"/>
      <c r="I44" s="71"/>
      <c r="J44" s="71"/>
      <c r="K44" s="71"/>
      <c r="L44" s="71"/>
      <c r="M44" s="71"/>
      <c r="N44" s="71"/>
      <c r="O44" s="71"/>
      <c r="P44" s="71"/>
      <c r="Q44" s="71"/>
      <c r="R44" s="71"/>
      <c r="S44" s="71"/>
      <c r="T44" s="71"/>
      <c r="U44" s="71"/>
      <c r="V44" s="71"/>
    </row>
    <row r="45" spans="3:22" x14ac:dyDescent="0.25">
      <c r="C45" s="71"/>
      <c r="D45" s="71"/>
      <c r="E45" s="71"/>
      <c r="F45" s="71"/>
      <c r="G45" s="71"/>
      <c r="H45" s="71"/>
      <c r="I45" s="71"/>
      <c r="J45" s="71"/>
      <c r="K45" s="71"/>
      <c r="L45" s="71"/>
      <c r="M45" s="71"/>
      <c r="N45" s="71"/>
      <c r="O45" s="71"/>
      <c r="P45" s="71"/>
      <c r="Q45" s="71"/>
      <c r="R45" s="71"/>
      <c r="S45" s="71"/>
      <c r="T45" s="71"/>
      <c r="U45" s="71"/>
      <c r="V45" s="71"/>
    </row>
  </sheetData>
  <mergeCells count="11">
    <mergeCell ref="V3:V4"/>
    <mergeCell ref="B17:V17"/>
    <mergeCell ref="B18:V18"/>
    <mergeCell ref="B19:V19"/>
    <mergeCell ref="B20:V20"/>
    <mergeCell ref="C3:E3"/>
    <mergeCell ref="G3:I3"/>
    <mergeCell ref="J3:J4"/>
    <mergeCell ref="K3:M3"/>
    <mergeCell ref="O3:Q3"/>
    <mergeCell ref="S3:U3"/>
  </mergeCells>
  <printOptions horizontalCentered="1" verticalCentered="1"/>
  <pageMargins left="0.23622047244094499" right="0.23622047244094499" top="0.74803149606299202" bottom="0.74803149606299202" header="0.31496062992126" footer="0.31496062992126"/>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64BE-FBA8-43CC-8635-82DD3F8DF08E}">
  <dimension ref="B1:P33"/>
  <sheetViews>
    <sheetView rightToLeft="1" view="pageBreakPreview" zoomScaleNormal="100" zoomScaleSheetLayoutView="100" workbookViewId="0">
      <selection activeCell="B15" sqref="B15"/>
    </sheetView>
  </sheetViews>
  <sheetFormatPr defaultColWidth="9" defaultRowHeight="15" x14ac:dyDescent="0.25"/>
  <cols>
    <col min="1" max="1" width="2.875" style="347" customWidth="1"/>
    <col min="2" max="5" width="13.875" style="347" customWidth="1"/>
    <col min="6" max="6" width="13.375" style="347" customWidth="1"/>
    <col min="7" max="7" width="3.375" style="347" customWidth="1"/>
    <col min="8" max="8" width="13.375" style="347" bestFit="1" customWidth="1"/>
    <col min="9" max="10" width="9" style="347"/>
    <col min="11" max="11" width="10.375" style="347" bestFit="1" customWidth="1"/>
    <col min="12" max="16384" width="9" style="347"/>
  </cols>
  <sheetData>
    <row r="1" spans="2:16" ht="15.75" thickBot="1" x14ac:dyDescent="0.3"/>
    <row r="2" spans="2:16" ht="24.75" thickBot="1" x14ac:dyDescent="0.65">
      <c r="B2" s="1151" t="s">
        <v>337</v>
      </c>
      <c r="C2" s="1152"/>
      <c r="D2" s="1152"/>
      <c r="E2" s="1152"/>
      <c r="F2" s="152" t="s">
        <v>82</v>
      </c>
    </row>
    <row r="3" spans="2:16" ht="20.25" thickBot="1" x14ac:dyDescent="0.5">
      <c r="B3" s="501"/>
      <c r="C3" s="1103" t="s">
        <v>90</v>
      </c>
      <c r="D3" s="1103"/>
      <c r="E3" s="1103"/>
      <c r="F3" s="1147" t="s">
        <v>338</v>
      </c>
    </row>
    <row r="4" spans="2:16" ht="21.75" thickBot="1" x14ac:dyDescent="0.5">
      <c r="B4" s="594"/>
      <c r="C4" s="886" t="s">
        <v>88</v>
      </c>
      <c r="D4" s="886" t="s">
        <v>89</v>
      </c>
      <c r="E4" s="93" t="s">
        <v>18</v>
      </c>
      <c r="F4" s="1148"/>
      <c r="H4" s="71"/>
      <c r="I4" s="71"/>
      <c r="J4" s="71"/>
      <c r="K4" s="71"/>
    </row>
    <row r="5" spans="2:16" ht="18.75" x14ac:dyDescent="0.45">
      <c r="B5" s="405">
        <v>1400</v>
      </c>
      <c r="C5" s="459">
        <v>-8148.7006196086322</v>
      </c>
      <c r="D5" s="459">
        <v>-1184.5816960311108</v>
      </c>
      <c r="E5" s="459">
        <v>-9333.2823156397426</v>
      </c>
      <c r="F5" s="359">
        <v>895.36791539111653</v>
      </c>
      <c r="G5" s="500"/>
      <c r="H5" s="162"/>
      <c r="I5" s="162"/>
      <c r="J5" s="162"/>
      <c r="K5" s="162"/>
      <c r="L5" s="162"/>
      <c r="M5" s="162"/>
      <c r="N5" s="162"/>
      <c r="O5" s="162"/>
    </row>
    <row r="6" spans="2:16" ht="18.75" x14ac:dyDescent="0.45">
      <c r="B6" s="483">
        <v>1401</v>
      </c>
      <c r="C6" s="145">
        <v>-15026.347907288035</v>
      </c>
      <c r="D6" s="145">
        <v>-42.315219408082612</v>
      </c>
      <c r="E6" s="159">
        <v>-15068.663126696118</v>
      </c>
      <c r="F6" s="160">
        <v>4033.2085146486165</v>
      </c>
      <c r="G6" s="500"/>
      <c r="H6" s="108"/>
      <c r="I6" s="108"/>
      <c r="J6" s="108"/>
      <c r="K6" s="108"/>
      <c r="L6" s="162"/>
      <c r="M6" s="162"/>
      <c r="N6" s="162"/>
      <c r="O6" s="162"/>
      <c r="P6" s="108"/>
    </row>
    <row r="7" spans="2:16" ht="18.75" x14ac:dyDescent="0.45">
      <c r="B7" s="520">
        <v>1402</v>
      </c>
      <c r="C7" s="659">
        <v>-18189.69078142189</v>
      </c>
      <c r="D7" s="659">
        <v>-1692.6406737026489</v>
      </c>
      <c r="E7" s="318">
        <v>-19882.331455124538</v>
      </c>
      <c r="F7" s="658">
        <v>-111.97844380199513</v>
      </c>
      <c r="H7" s="108"/>
      <c r="I7" s="108"/>
      <c r="J7" s="108"/>
      <c r="K7" s="108"/>
      <c r="L7" s="162"/>
      <c r="M7" s="162"/>
      <c r="N7" s="162"/>
      <c r="O7" s="162"/>
      <c r="P7" s="108"/>
    </row>
    <row r="8" spans="2:16" ht="19.5" thickBot="1" x14ac:dyDescent="0.5">
      <c r="B8" s="182">
        <v>1403</v>
      </c>
      <c r="C8" s="757">
        <v>-20870.291599559674</v>
      </c>
      <c r="D8" s="757">
        <v>156.68505073885194</v>
      </c>
      <c r="E8" s="757">
        <v>-20713.606548820822</v>
      </c>
      <c r="F8" s="759">
        <v>803.77282003518189</v>
      </c>
      <c r="H8" s="108"/>
      <c r="I8" s="108"/>
      <c r="J8" s="108"/>
      <c r="K8" s="108"/>
      <c r="L8" s="162"/>
      <c r="M8" s="162"/>
      <c r="N8" s="162"/>
      <c r="O8" s="162"/>
      <c r="P8" s="108"/>
    </row>
    <row r="9" spans="2:16" ht="18.75" x14ac:dyDescent="0.45">
      <c r="B9" s="520">
        <v>1403</v>
      </c>
      <c r="C9" s="204"/>
      <c r="D9" s="204"/>
      <c r="E9" s="204"/>
      <c r="F9" s="208"/>
      <c r="H9" s="162"/>
      <c r="I9" s="162"/>
      <c r="J9" s="162"/>
      <c r="K9" s="162"/>
      <c r="L9" s="108"/>
      <c r="M9" s="108"/>
      <c r="N9" s="108"/>
      <c r="O9" s="108"/>
      <c r="P9" s="108"/>
    </row>
    <row r="10" spans="2:16" ht="18.75" x14ac:dyDescent="0.45">
      <c r="B10" s="520" t="s">
        <v>384</v>
      </c>
      <c r="C10" s="204">
        <v>-7527.4613117586741</v>
      </c>
      <c r="D10" s="204">
        <v>-409.89870980176352</v>
      </c>
      <c r="E10" s="204">
        <v>-7937.3600215604374</v>
      </c>
      <c r="F10" s="208">
        <v>1312.3183013385335</v>
      </c>
      <c r="H10" s="108"/>
      <c r="I10" s="108"/>
      <c r="J10" s="108"/>
      <c r="K10" s="108"/>
      <c r="L10" s="109"/>
      <c r="M10" s="109"/>
      <c r="N10" s="109"/>
      <c r="O10" s="109"/>
      <c r="P10" s="108"/>
    </row>
    <row r="11" spans="2:16" ht="18.75" x14ac:dyDescent="0.45">
      <c r="B11" s="246" t="s">
        <v>380</v>
      </c>
      <c r="C11" s="327">
        <v>-11951.954504836211</v>
      </c>
      <c r="D11" s="327">
        <v>-462.97273138106749</v>
      </c>
      <c r="E11" s="327">
        <v>-12414.927236217278</v>
      </c>
      <c r="F11" s="332">
        <v>1512.645138069156</v>
      </c>
      <c r="H11" s="108"/>
      <c r="I11" s="108"/>
      <c r="J11" s="108"/>
      <c r="K11" s="108"/>
      <c r="L11" s="109"/>
      <c r="M11" s="109"/>
      <c r="N11" s="109"/>
      <c r="O11" s="109"/>
      <c r="P11" s="108"/>
    </row>
    <row r="12" spans="2:16" ht="18.75" x14ac:dyDescent="0.45">
      <c r="B12" s="509" t="s">
        <v>463</v>
      </c>
      <c r="C12" s="720">
        <v>-13431.424844499823</v>
      </c>
      <c r="D12" s="720">
        <v>-689.79838104742782</v>
      </c>
      <c r="E12" s="720">
        <v>-14121.22322554725</v>
      </c>
      <c r="F12" s="722">
        <v>711.59036030870971</v>
      </c>
      <c r="H12" s="108"/>
      <c r="I12" s="108"/>
      <c r="J12" s="108"/>
      <c r="K12" s="108"/>
      <c r="L12" s="109"/>
      <c r="M12" s="109"/>
      <c r="N12" s="109"/>
      <c r="O12" s="109"/>
      <c r="P12" s="108"/>
    </row>
    <row r="13" spans="2:16" ht="18.75" x14ac:dyDescent="0.45">
      <c r="B13" s="507" t="s">
        <v>465</v>
      </c>
      <c r="C13" s="760">
        <v>-20870.291599559674</v>
      </c>
      <c r="D13" s="760">
        <v>156.68505073885194</v>
      </c>
      <c r="E13" s="760">
        <v>-20713.606548820822</v>
      </c>
      <c r="F13" s="762">
        <v>803.77282003518189</v>
      </c>
      <c r="H13" s="162"/>
      <c r="I13" s="162"/>
      <c r="J13" s="162"/>
      <c r="K13" s="162"/>
      <c r="L13" s="109"/>
      <c r="M13" s="109"/>
      <c r="N13" s="109"/>
      <c r="O13" s="109"/>
      <c r="P13" s="108"/>
    </row>
    <row r="14" spans="2:16" ht="18.75" x14ac:dyDescent="0.45">
      <c r="B14" s="409">
        <v>1404</v>
      </c>
      <c r="C14" s="720"/>
      <c r="D14" s="720"/>
      <c r="E14" s="720"/>
      <c r="F14" s="722"/>
      <c r="H14" s="162"/>
      <c r="I14" s="162"/>
      <c r="J14" s="162"/>
      <c r="K14" s="162"/>
      <c r="L14" s="108"/>
      <c r="M14" s="108"/>
      <c r="N14" s="108"/>
      <c r="O14" s="108"/>
      <c r="P14" s="108"/>
    </row>
    <row r="15" spans="2:16" ht="18.75" x14ac:dyDescent="0.45">
      <c r="B15" s="334" t="s">
        <v>466</v>
      </c>
      <c r="C15" s="720">
        <v>-8288.4340375586362</v>
      </c>
      <c r="D15" s="720">
        <v>-457.14183503213792</v>
      </c>
      <c r="E15" s="720">
        <v>-8745.5758725907745</v>
      </c>
      <c r="F15" s="722">
        <v>964.9755513188145</v>
      </c>
      <c r="H15" s="108"/>
      <c r="I15" s="108"/>
      <c r="J15" s="108"/>
      <c r="K15" s="108"/>
      <c r="L15" s="157"/>
      <c r="M15" s="157"/>
      <c r="N15" s="157"/>
      <c r="O15" s="157"/>
      <c r="P15" s="108"/>
    </row>
    <row r="16" spans="2:16" ht="19.5" thickBot="1" x14ac:dyDescent="0.5">
      <c r="B16" s="408" t="s">
        <v>380</v>
      </c>
      <c r="C16" s="110">
        <v>-14216.013128582657</v>
      </c>
      <c r="D16" s="110">
        <v>-656.13203625618826</v>
      </c>
      <c r="E16" s="110">
        <v>-14872.145164838847</v>
      </c>
      <c r="F16" s="326">
        <v>1009.5536946399086</v>
      </c>
      <c r="H16" s="108"/>
      <c r="I16" s="108"/>
      <c r="J16" s="108"/>
      <c r="K16" s="108"/>
      <c r="L16" s="157"/>
      <c r="M16" s="157"/>
      <c r="N16" s="157"/>
      <c r="O16" s="157"/>
      <c r="P16" s="108"/>
    </row>
    <row r="17" spans="2:16" ht="17.25" x14ac:dyDescent="0.4">
      <c r="B17" s="1069" t="s">
        <v>339</v>
      </c>
      <c r="C17" s="1069"/>
      <c r="D17" s="1069"/>
      <c r="E17" s="1069"/>
      <c r="F17" s="1069"/>
      <c r="H17" s="95"/>
      <c r="I17" s="95"/>
      <c r="J17" s="95"/>
      <c r="K17" s="95"/>
      <c r="L17" s="108"/>
      <c r="M17" s="108"/>
      <c r="N17" s="108"/>
      <c r="O17" s="108"/>
      <c r="P17" s="108"/>
    </row>
    <row r="18" spans="2:16" ht="17.25" x14ac:dyDescent="0.4">
      <c r="B18" s="1069" t="s">
        <v>381</v>
      </c>
      <c r="C18" s="1069"/>
      <c r="D18" s="1069"/>
      <c r="E18" s="1069"/>
      <c r="F18" s="1069"/>
      <c r="H18" s="95"/>
      <c r="I18" s="95"/>
      <c r="J18" s="95"/>
      <c r="K18" s="95"/>
      <c r="L18" s="108"/>
      <c r="M18" s="108"/>
      <c r="N18" s="108"/>
      <c r="O18" s="108"/>
      <c r="P18" s="108"/>
    </row>
    <row r="19" spans="2:16" ht="17.25" x14ac:dyDescent="0.4">
      <c r="B19" s="1069" t="s">
        <v>340</v>
      </c>
      <c r="C19" s="1069"/>
      <c r="D19" s="1069"/>
      <c r="E19" s="1069"/>
      <c r="F19" s="1069"/>
      <c r="H19" s="95"/>
      <c r="I19" s="95"/>
      <c r="J19" s="95"/>
      <c r="K19" s="95"/>
      <c r="L19" s="108"/>
      <c r="M19" s="108"/>
      <c r="N19" s="108"/>
      <c r="O19" s="108"/>
      <c r="P19" s="108"/>
    </row>
    <row r="20" spans="2:16" ht="18.75" x14ac:dyDescent="0.45">
      <c r="B20" s="363"/>
      <c r="C20" s="363"/>
      <c r="D20" s="363"/>
      <c r="E20" s="882"/>
      <c r="F20" s="384" t="s">
        <v>279</v>
      </c>
    </row>
    <row r="21" spans="2:16" ht="18.75" x14ac:dyDescent="0.45">
      <c r="B21" s="363"/>
      <c r="C21" s="363"/>
      <c r="D21" s="363"/>
      <c r="E21" s="882"/>
      <c r="F21" s="384" t="s">
        <v>441</v>
      </c>
      <c r="K21" s="71"/>
    </row>
    <row r="22" spans="2:16" ht="18.75" x14ac:dyDescent="0.45">
      <c r="B22" s="882"/>
      <c r="C22" s="882"/>
      <c r="D22" s="882"/>
      <c r="E22" s="882"/>
      <c r="F22" s="384" t="s">
        <v>280</v>
      </c>
    </row>
    <row r="23" spans="2:16" ht="21.75" x14ac:dyDescent="0.55000000000000004">
      <c r="B23" s="882"/>
      <c r="C23" s="882"/>
      <c r="D23" s="882"/>
      <c r="E23" s="882"/>
      <c r="F23" s="410">
        <v>15</v>
      </c>
    </row>
    <row r="24" spans="2:16" ht="18" x14ac:dyDescent="0.45">
      <c r="B24" s="350"/>
      <c r="C24" s="88"/>
      <c r="D24" s="350"/>
      <c r="E24" s="350"/>
      <c r="F24" s="350"/>
      <c r="G24" s="598"/>
    </row>
    <row r="25" spans="2:16" x14ac:dyDescent="0.25">
      <c r="B25" s="500"/>
      <c r="C25" s="500"/>
      <c r="D25" s="500"/>
      <c r="E25" s="500"/>
      <c r="F25" s="500"/>
    </row>
    <row r="26" spans="2:16" x14ac:dyDescent="0.25">
      <c r="B26" s="500"/>
      <c r="C26" s="500"/>
      <c r="D26" s="500"/>
      <c r="E26" s="500"/>
      <c r="F26" s="500"/>
    </row>
    <row r="27" spans="2:16" x14ac:dyDescent="0.25">
      <c r="B27" s="500"/>
      <c r="C27" s="500"/>
      <c r="D27" s="500"/>
      <c r="E27" s="500"/>
      <c r="F27" s="500"/>
    </row>
    <row r="28" spans="2:16" x14ac:dyDescent="0.25">
      <c r="B28" s="500"/>
      <c r="C28" s="500"/>
      <c r="D28" s="500"/>
      <c r="E28" s="500"/>
      <c r="F28" s="500"/>
    </row>
    <row r="29" spans="2:16" x14ac:dyDescent="0.25">
      <c r="B29" s="500"/>
      <c r="C29" s="500"/>
      <c r="D29" s="500"/>
      <c r="E29" s="500"/>
      <c r="F29" s="500"/>
    </row>
    <row r="30" spans="2:16" x14ac:dyDescent="0.25">
      <c r="B30" s="500"/>
      <c r="C30" s="500"/>
      <c r="D30" s="500"/>
      <c r="E30" s="500"/>
      <c r="F30" s="500"/>
    </row>
    <row r="31" spans="2:16" x14ac:dyDescent="0.25">
      <c r="C31" s="71"/>
      <c r="D31" s="71"/>
      <c r="E31" s="71"/>
      <c r="F31" s="71"/>
    </row>
    <row r="32" spans="2:16" x14ac:dyDescent="0.25">
      <c r="C32" s="71"/>
      <c r="D32" s="71"/>
      <c r="E32" s="71"/>
      <c r="F32" s="71"/>
    </row>
    <row r="33" spans="3:6" x14ac:dyDescent="0.25">
      <c r="C33" s="71"/>
      <c r="D33" s="71"/>
      <c r="E33" s="71"/>
      <c r="F33" s="71"/>
    </row>
  </sheetData>
  <mergeCells count="6">
    <mergeCell ref="B19:F19"/>
    <mergeCell ref="B2:E2"/>
    <mergeCell ref="C3:E3"/>
    <mergeCell ref="F3:F4"/>
    <mergeCell ref="B17:F17"/>
    <mergeCell ref="B18:F18"/>
  </mergeCells>
  <printOptions horizontalCentered="1" verticalCentered="1"/>
  <pageMargins left="0.7" right="0.7" top="0.75" bottom="0.75" header="0.3" footer="0.3"/>
  <pageSetup paperSize="9" scale="107"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3964A-F852-400D-907D-32C77221C912}">
  <dimension ref="A1:V52"/>
  <sheetViews>
    <sheetView rightToLeft="1" view="pageBreakPreview" zoomScaleNormal="110" zoomScaleSheetLayoutView="100" workbookViewId="0">
      <selection activeCell="B23" sqref="B23"/>
    </sheetView>
  </sheetViews>
  <sheetFormatPr defaultColWidth="9" defaultRowHeight="15" x14ac:dyDescent="0.25"/>
  <cols>
    <col min="1" max="1" width="3.125" style="347" customWidth="1"/>
    <col min="2" max="2" width="14.375" style="347" customWidth="1"/>
    <col min="3" max="3" width="8.125" style="347" customWidth="1"/>
    <col min="4" max="4" width="10" style="347" customWidth="1"/>
    <col min="5" max="5" width="8.125" style="347" customWidth="1"/>
    <col min="6" max="6" width="10.375" style="347" customWidth="1"/>
    <col min="7" max="7" width="16" style="347" customWidth="1"/>
    <col min="8" max="8" width="4.125" style="347" customWidth="1"/>
    <col min="9" max="9" width="3.375" style="347" customWidth="1"/>
    <col min="10" max="10" width="9" style="347"/>
    <col min="11" max="11" width="10.125" style="347" bestFit="1" customWidth="1"/>
    <col min="12" max="12" width="10.375" style="347" bestFit="1" customWidth="1"/>
    <col min="13" max="21" width="9" style="347"/>
    <col min="22" max="22" width="10.375" style="347" bestFit="1" customWidth="1"/>
    <col min="23" max="16384" width="9" style="347"/>
  </cols>
  <sheetData>
    <row r="1" spans="2:22" ht="15.75" thickBot="1" x14ac:dyDescent="0.3"/>
    <row r="2" spans="2:22" ht="27.95" customHeight="1" thickBot="1" x14ac:dyDescent="0.65">
      <c r="B2" s="888" t="s">
        <v>386</v>
      </c>
      <c r="C2" s="348"/>
      <c r="D2" s="348"/>
      <c r="E2" s="348"/>
      <c r="F2" s="348"/>
      <c r="G2" s="403" t="s">
        <v>82</v>
      </c>
    </row>
    <row r="3" spans="2:22" ht="21.75" thickBot="1" x14ac:dyDescent="0.5">
      <c r="B3" s="234"/>
      <c r="C3" s="1174" t="s">
        <v>88</v>
      </c>
      <c r="D3" s="1174"/>
      <c r="E3" s="1174" t="s">
        <v>387</v>
      </c>
      <c r="F3" s="1174"/>
      <c r="G3" s="605" t="s">
        <v>18</v>
      </c>
      <c r="I3" s="606"/>
    </row>
    <row r="4" spans="2:22" ht="18.75" x14ac:dyDescent="0.45">
      <c r="B4" s="246">
        <v>1400</v>
      </c>
      <c r="C4" s="1175">
        <v>2501.2955999999999</v>
      </c>
      <c r="D4" s="1176"/>
      <c r="E4" s="1175">
        <v>6173.6477999999997</v>
      </c>
      <c r="F4" s="1176"/>
      <c r="G4" s="101">
        <v>8674.9434999999994</v>
      </c>
      <c r="I4" s="607"/>
      <c r="J4" s="606"/>
      <c r="K4" s="607"/>
      <c r="L4" s="606"/>
      <c r="M4" s="607"/>
      <c r="N4" s="606"/>
      <c r="O4" s="606"/>
    </row>
    <row r="5" spans="2:22" ht="18.75" x14ac:dyDescent="0.45">
      <c r="B5" s="409">
        <v>1401</v>
      </c>
      <c r="C5" s="1177">
        <v>1792.0844</v>
      </c>
      <c r="D5" s="1178"/>
      <c r="E5" s="1177">
        <v>4489.5862999999999</v>
      </c>
      <c r="F5" s="1178"/>
      <c r="G5" s="160">
        <v>6281.6706999999997</v>
      </c>
      <c r="I5" s="607"/>
      <c r="J5" s="606"/>
      <c r="K5" s="607"/>
      <c r="L5" s="606"/>
      <c r="M5" s="607"/>
      <c r="N5" s="606"/>
      <c r="O5" s="606"/>
    </row>
    <row r="6" spans="2:22" ht="18.75" x14ac:dyDescent="0.45">
      <c r="B6" s="483">
        <v>1402</v>
      </c>
      <c r="C6" s="1169">
        <v>2364.6637999999998</v>
      </c>
      <c r="D6" s="1170"/>
      <c r="E6" s="1169">
        <v>2678.1365999999998</v>
      </c>
      <c r="F6" s="1170"/>
      <c r="G6" s="660">
        <v>5042.8004000000001</v>
      </c>
      <c r="I6" s="607"/>
      <c r="J6" s="606"/>
      <c r="K6" s="607"/>
      <c r="L6" s="606"/>
      <c r="M6" s="607"/>
      <c r="N6" s="606"/>
      <c r="O6" s="606"/>
    </row>
    <row r="7" spans="2:22" ht="19.5" thickBot="1" x14ac:dyDescent="0.5">
      <c r="B7" s="725">
        <v>1403</v>
      </c>
      <c r="C7" s="1171">
        <v>3094.5403999999999</v>
      </c>
      <c r="D7" s="1171"/>
      <c r="E7" s="1171">
        <v>1767.0913</v>
      </c>
      <c r="F7" s="1171"/>
      <c r="G7" s="764">
        <v>4861.6316999999999</v>
      </c>
      <c r="I7" s="607"/>
      <c r="J7" s="606"/>
      <c r="K7" s="607"/>
      <c r="L7" s="606"/>
      <c r="M7" s="607"/>
      <c r="N7" s="606"/>
      <c r="O7" s="606"/>
      <c r="U7" s="446"/>
    </row>
    <row r="8" spans="2:22" ht="18.75" x14ac:dyDescent="0.45">
      <c r="B8" s="520">
        <v>1403</v>
      </c>
      <c r="C8" s="1172"/>
      <c r="D8" s="1173"/>
      <c r="E8" s="1172"/>
      <c r="F8" s="1173"/>
      <c r="G8" s="609"/>
      <c r="I8" s="607"/>
      <c r="K8" s="607"/>
      <c r="M8" s="607"/>
      <c r="R8" s="606"/>
      <c r="T8" s="606"/>
      <c r="U8" s="446"/>
      <c r="V8" s="446"/>
    </row>
    <row r="9" spans="2:22" ht="18.75" x14ac:dyDescent="0.45">
      <c r="B9" s="520" t="s">
        <v>0</v>
      </c>
      <c r="C9" s="1163">
        <v>2363.0958000000001</v>
      </c>
      <c r="D9" s="1164"/>
      <c r="E9" s="1163">
        <v>1999.7001</v>
      </c>
      <c r="F9" s="1164"/>
      <c r="G9" s="609">
        <v>4362.7959000000001</v>
      </c>
      <c r="I9" s="607"/>
      <c r="K9" s="607"/>
      <c r="M9" s="607"/>
      <c r="R9" s="446"/>
      <c r="T9" s="446"/>
      <c r="U9" s="606"/>
    </row>
    <row r="10" spans="2:22" ht="18.75" x14ac:dyDescent="0.45">
      <c r="B10" s="483" t="s">
        <v>370</v>
      </c>
      <c r="C10" s="1165">
        <v>2733.2413999999999</v>
      </c>
      <c r="D10" s="1166"/>
      <c r="E10" s="1165">
        <v>1843.2091</v>
      </c>
      <c r="F10" s="1166"/>
      <c r="G10" s="610">
        <v>4576.4504999999999</v>
      </c>
      <c r="I10" s="607"/>
      <c r="K10" s="607"/>
      <c r="M10" s="607"/>
      <c r="R10" s="446"/>
      <c r="T10" s="446"/>
      <c r="U10" s="606"/>
    </row>
    <row r="11" spans="2:22" ht="18.75" x14ac:dyDescent="0.45">
      <c r="B11" s="509" t="s">
        <v>388</v>
      </c>
      <c r="C11" s="1167">
        <v>2695.1932999999999</v>
      </c>
      <c r="D11" s="1168"/>
      <c r="E11" s="1167">
        <v>1717.1994999999999</v>
      </c>
      <c r="F11" s="1168"/>
      <c r="G11" s="723">
        <v>4412.3927999999996</v>
      </c>
      <c r="I11" s="607"/>
      <c r="K11" s="607"/>
      <c r="M11" s="607"/>
      <c r="R11" s="446"/>
      <c r="T11" s="446"/>
      <c r="U11" s="606"/>
    </row>
    <row r="12" spans="2:22" ht="18.75" x14ac:dyDescent="0.45">
      <c r="B12" s="507" t="s">
        <v>467</v>
      </c>
      <c r="C12" s="1155">
        <v>3094.5403999999999</v>
      </c>
      <c r="D12" s="1156"/>
      <c r="E12" s="1155">
        <v>1767.0913</v>
      </c>
      <c r="F12" s="1156"/>
      <c r="G12" s="766">
        <v>4861.6316999999999</v>
      </c>
      <c r="I12" s="607"/>
      <c r="K12" s="607"/>
      <c r="L12" s="607"/>
      <c r="M12" s="607"/>
      <c r="T12" s="446"/>
    </row>
    <row r="13" spans="2:22" ht="18.75" x14ac:dyDescent="0.45">
      <c r="B13" s="409">
        <v>1404</v>
      </c>
      <c r="C13" s="1157"/>
      <c r="D13" s="1157"/>
      <c r="E13" s="1157"/>
      <c r="F13" s="1157"/>
      <c r="G13" s="723"/>
      <c r="I13" s="607"/>
      <c r="K13" s="607"/>
      <c r="M13" s="607"/>
    </row>
    <row r="14" spans="2:22" ht="18.75" x14ac:dyDescent="0.45">
      <c r="B14" s="520" t="s">
        <v>0</v>
      </c>
      <c r="C14" s="1158">
        <v>3183.2871</v>
      </c>
      <c r="D14" s="1158"/>
      <c r="E14" s="1158">
        <v>1854.9504999999999</v>
      </c>
      <c r="F14" s="1158"/>
      <c r="G14" s="920">
        <v>5038.2376000000004</v>
      </c>
      <c r="I14" s="607"/>
      <c r="K14" s="607"/>
      <c r="M14" s="607"/>
    </row>
    <row r="15" spans="2:22" ht="19.5" thickBot="1" x14ac:dyDescent="0.5">
      <c r="B15" s="763" t="s">
        <v>468</v>
      </c>
      <c r="C15" s="1159">
        <v>3474.6673999999998</v>
      </c>
      <c r="D15" s="1159"/>
      <c r="E15" s="1159">
        <v>1905.4502</v>
      </c>
      <c r="F15" s="1159"/>
      <c r="G15" s="841">
        <v>5380.1175999999996</v>
      </c>
      <c r="I15" s="607"/>
      <c r="K15" s="607"/>
      <c r="M15" s="607"/>
    </row>
    <row r="16" spans="2:22" ht="24.75" thickBot="1" x14ac:dyDescent="0.65">
      <c r="B16" s="1160" t="s">
        <v>446</v>
      </c>
      <c r="C16" s="1161"/>
      <c r="D16" s="1161"/>
      <c r="E16" s="1161"/>
      <c r="F16" s="1161"/>
      <c r="G16" s="612" t="s">
        <v>82</v>
      </c>
      <c r="I16" s="607"/>
      <c r="J16" s="606"/>
      <c r="K16" s="607"/>
      <c r="M16" s="607"/>
    </row>
    <row r="17" spans="1:15" ht="18.75" x14ac:dyDescent="0.45">
      <c r="B17" s="501" t="s">
        <v>389</v>
      </c>
      <c r="C17" s="883">
        <v>1404</v>
      </c>
      <c r="D17" s="883">
        <v>1405</v>
      </c>
      <c r="E17" s="883">
        <v>1406</v>
      </c>
      <c r="F17" s="883">
        <v>1407</v>
      </c>
      <c r="G17" s="613" t="s">
        <v>404</v>
      </c>
      <c r="I17" s="607"/>
      <c r="J17" s="614"/>
      <c r="K17" s="607"/>
      <c r="M17" s="607"/>
    </row>
    <row r="18" spans="1:15" ht="19.5" thickBot="1" x14ac:dyDescent="0.5">
      <c r="A18" s="606"/>
      <c r="B18" s="725" t="s">
        <v>390</v>
      </c>
      <c r="C18" s="757">
        <v>3689.0437999999999</v>
      </c>
      <c r="D18" s="757">
        <v>592.66369999999995</v>
      </c>
      <c r="E18" s="757">
        <v>393.2208</v>
      </c>
      <c r="F18" s="757">
        <v>231.01740000000001</v>
      </c>
      <c r="G18" s="765">
        <f>163.8657+310.306</f>
        <v>474.17169999999999</v>
      </c>
      <c r="I18" s="607"/>
      <c r="J18" s="607"/>
      <c r="K18" s="607"/>
      <c r="L18" s="608"/>
      <c r="M18" s="607"/>
      <c r="N18" s="607"/>
      <c r="O18" s="607"/>
    </row>
    <row r="19" spans="1:15" ht="17.25" x14ac:dyDescent="0.4">
      <c r="B19" s="1082" t="s">
        <v>391</v>
      </c>
      <c r="C19" s="1082"/>
      <c r="D19" s="1082"/>
      <c r="E19" s="1082"/>
      <c r="F19" s="1082"/>
      <c r="G19" s="1082"/>
    </row>
    <row r="20" spans="1:15" ht="33" customHeight="1" x14ac:dyDescent="0.4">
      <c r="B20" s="1162" t="s">
        <v>392</v>
      </c>
      <c r="C20" s="1162"/>
      <c r="D20" s="1162"/>
      <c r="E20" s="1162"/>
      <c r="F20" s="1162"/>
      <c r="G20" s="1162"/>
    </row>
    <row r="21" spans="1:15" ht="32.25" customHeight="1" x14ac:dyDescent="0.4">
      <c r="B21" s="1153" t="s">
        <v>469</v>
      </c>
      <c r="C21" s="1153"/>
      <c r="D21" s="1153"/>
      <c r="E21" s="1153"/>
      <c r="F21" s="1153"/>
      <c r="G21" s="1154"/>
      <c r="M21" s="446"/>
    </row>
    <row r="22" spans="1:15" ht="17.25" x14ac:dyDescent="0.4">
      <c r="B22" s="889"/>
      <c r="C22" s="615"/>
      <c r="D22" s="616"/>
      <c r="E22" s="615"/>
      <c r="F22" s="616"/>
      <c r="G22" s="616"/>
    </row>
    <row r="23" spans="1:15" ht="17.25" customHeight="1" x14ac:dyDescent="0.5">
      <c r="B23" s="889"/>
      <c r="C23" s="798"/>
      <c r="E23" s="617"/>
      <c r="F23" s="889"/>
      <c r="G23" s="384" t="s">
        <v>279</v>
      </c>
      <c r="J23" s="618"/>
    </row>
    <row r="24" spans="1:15" ht="19.5" x14ac:dyDescent="0.5">
      <c r="B24" s="889"/>
      <c r="C24" s="798"/>
      <c r="D24" s="606"/>
      <c r="E24" s="615"/>
      <c r="F24" s="889"/>
      <c r="G24" s="384" t="s">
        <v>441</v>
      </c>
    </row>
    <row r="25" spans="1:15" ht="18.75" x14ac:dyDescent="0.45">
      <c r="B25" s="889"/>
      <c r="C25" s="615"/>
      <c r="D25" s="615"/>
      <c r="E25" s="606"/>
      <c r="F25" s="889"/>
      <c r="G25" s="384" t="s">
        <v>280</v>
      </c>
    </row>
    <row r="26" spans="1:15" ht="21.75" x14ac:dyDescent="0.55000000000000004">
      <c r="B26" s="350"/>
      <c r="C26" s="615"/>
      <c r="D26" s="615"/>
      <c r="E26" s="615"/>
      <c r="F26" s="619"/>
      <c r="G26" s="890">
        <v>16</v>
      </c>
    </row>
    <row r="27" spans="1:15" ht="18" x14ac:dyDescent="0.45">
      <c r="B27" s="350"/>
      <c r="C27" s="620"/>
      <c r="D27" s="620"/>
      <c r="E27" s="620"/>
      <c r="F27" s="350"/>
      <c r="G27" s="350"/>
      <c r="H27" s="598"/>
    </row>
    <row r="29" spans="1:15" x14ac:dyDescent="0.25">
      <c r="C29" s="606"/>
      <c r="D29" s="606"/>
      <c r="E29" s="606"/>
    </row>
    <row r="30" spans="1:15" x14ac:dyDescent="0.25">
      <c r="C30" s="606"/>
      <c r="D30" s="606"/>
      <c r="E30" s="606"/>
    </row>
    <row r="31" spans="1:15" x14ac:dyDescent="0.25">
      <c r="C31" s="606"/>
      <c r="D31" s="606"/>
      <c r="E31" s="606"/>
    </row>
    <row r="32" spans="1:15" x14ac:dyDescent="0.25">
      <c r="C32" s="606"/>
      <c r="D32" s="606"/>
      <c r="E32" s="606"/>
    </row>
    <row r="34" spans="3:5" x14ac:dyDescent="0.25">
      <c r="C34" s="606"/>
      <c r="D34" s="606"/>
      <c r="E34" s="606"/>
    </row>
    <row r="36" spans="3:5" x14ac:dyDescent="0.25">
      <c r="C36" s="606"/>
      <c r="D36" s="606"/>
      <c r="E36" s="606"/>
    </row>
    <row r="38" spans="3:5" x14ac:dyDescent="0.25">
      <c r="C38" s="607"/>
      <c r="D38" s="607"/>
      <c r="E38" s="607"/>
    </row>
    <row r="39" spans="3:5" x14ac:dyDescent="0.25">
      <c r="C39" s="607"/>
      <c r="D39" s="607"/>
      <c r="E39" s="607"/>
    </row>
    <row r="40" spans="3:5" x14ac:dyDescent="0.25">
      <c r="C40" s="607"/>
      <c r="D40" s="607"/>
      <c r="E40" s="607"/>
    </row>
    <row r="41" spans="3:5" x14ac:dyDescent="0.25">
      <c r="C41" s="607"/>
      <c r="D41" s="607"/>
      <c r="E41" s="607"/>
    </row>
    <row r="42" spans="3:5" x14ac:dyDescent="0.25">
      <c r="C42" s="607"/>
      <c r="D42" s="607"/>
      <c r="E42" s="607"/>
    </row>
    <row r="43" spans="3:5" x14ac:dyDescent="0.25">
      <c r="C43" s="607"/>
      <c r="D43" s="607"/>
      <c r="E43" s="607"/>
    </row>
    <row r="44" spans="3:5" x14ac:dyDescent="0.25">
      <c r="C44" s="607"/>
      <c r="D44" s="607"/>
      <c r="E44" s="607"/>
    </row>
    <row r="45" spans="3:5" x14ac:dyDescent="0.25">
      <c r="C45" s="607"/>
      <c r="D45" s="607"/>
      <c r="E45" s="607"/>
    </row>
    <row r="46" spans="3:5" x14ac:dyDescent="0.25">
      <c r="C46" s="607"/>
      <c r="D46" s="607"/>
      <c r="E46" s="607"/>
    </row>
    <row r="47" spans="3:5" x14ac:dyDescent="0.25">
      <c r="C47" s="607"/>
      <c r="D47" s="607"/>
      <c r="E47" s="607"/>
    </row>
    <row r="48" spans="3:5" x14ac:dyDescent="0.25">
      <c r="C48" s="607"/>
      <c r="D48" s="607"/>
      <c r="E48" s="607"/>
    </row>
    <row r="49" spans="3:7" x14ac:dyDescent="0.25">
      <c r="C49" s="607"/>
      <c r="D49" s="607"/>
      <c r="E49" s="607"/>
    </row>
    <row r="50" spans="3:7" x14ac:dyDescent="0.25">
      <c r="C50" s="607"/>
      <c r="D50" s="607"/>
      <c r="E50" s="607"/>
    </row>
    <row r="52" spans="3:7" x14ac:dyDescent="0.25">
      <c r="C52" s="607"/>
      <c r="D52" s="607"/>
      <c r="E52" s="607"/>
      <c r="F52" s="607"/>
      <c r="G52" s="607"/>
    </row>
  </sheetData>
  <mergeCells count="30">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B21:G21"/>
    <mergeCell ref="C12:D12"/>
    <mergeCell ref="E12:F12"/>
    <mergeCell ref="C13:D13"/>
    <mergeCell ref="E13:F13"/>
    <mergeCell ref="C14:D14"/>
    <mergeCell ref="E14:F14"/>
    <mergeCell ref="C15:D15"/>
    <mergeCell ref="E15:F15"/>
    <mergeCell ref="B16:F16"/>
    <mergeCell ref="B19:G19"/>
    <mergeCell ref="B20:G20"/>
  </mergeCells>
  <printOptions horizontalCentered="1" verticalCentered="1"/>
  <pageMargins left="0.196850393700787" right="0.196850393700787" top="0" bottom="9.8425196850393706E-2" header="0.196850393700787" footer="0.196850393700787"/>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0E38-D8FC-4576-8AE5-AB23AD54E3E9}">
  <dimension ref="B1:S68"/>
  <sheetViews>
    <sheetView rightToLeft="1" tabSelected="1" view="pageBreakPreview" topLeftCell="A6" zoomScale="80" zoomScaleNormal="100" zoomScaleSheetLayoutView="80" workbookViewId="0">
      <selection activeCell="P26" sqref="P26"/>
    </sheetView>
  </sheetViews>
  <sheetFormatPr defaultColWidth="9" defaultRowHeight="15" x14ac:dyDescent="0.25"/>
  <cols>
    <col min="1" max="1" width="2.125" style="347" customWidth="1"/>
    <col min="2" max="2" width="22" style="347" customWidth="1"/>
    <col min="3" max="3" width="13.875" style="347" customWidth="1"/>
    <col min="4" max="5" width="13.375" style="347" customWidth="1"/>
    <col min="6" max="6" width="3.375" style="347" customWidth="1"/>
    <col min="7" max="7" width="12.875" style="347" customWidth="1"/>
    <col min="8" max="8" width="14.375" style="347" customWidth="1"/>
    <col min="9" max="9" width="14.125" style="347" customWidth="1"/>
    <col min="10" max="10" width="3.875" style="347" customWidth="1"/>
    <col min="11" max="13" width="11.375" style="347" bestFit="1" customWidth="1"/>
    <col min="14" max="14" width="9.625" style="347" bestFit="1" customWidth="1"/>
    <col min="15" max="15" width="9" style="347"/>
    <col min="16" max="17" width="11.625" style="347" bestFit="1" customWidth="1"/>
    <col min="18" max="18" width="10.625" style="347" bestFit="1" customWidth="1"/>
    <col min="19" max="16384" width="9" style="347"/>
  </cols>
  <sheetData>
    <row r="1" spans="2:19" ht="15.75" thickBot="1" x14ac:dyDescent="0.3"/>
    <row r="2" spans="2:19" ht="24.75" thickBot="1" x14ac:dyDescent="0.65">
      <c r="B2" s="887" t="s">
        <v>91</v>
      </c>
      <c r="C2" s="348"/>
      <c r="D2" s="348"/>
      <c r="E2" s="348"/>
      <c r="F2" s="348"/>
      <c r="G2" s="348"/>
      <c r="H2" s="348"/>
      <c r="I2" s="349"/>
    </row>
    <row r="3" spans="2:19" ht="20.25" thickBot="1" x14ac:dyDescent="0.3">
      <c r="B3" s="1179" t="s">
        <v>199</v>
      </c>
      <c r="C3" s="1103" t="s">
        <v>95</v>
      </c>
      <c r="D3" s="1103"/>
      <c r="E3" s="1103"/>
      <c r="F3" s="87"/>
      <c r="G3" s="1103" t="s">
        <v>219</v>
      </c>
      <c r="H3" s="1103"/>
      <c r="I3" s="1122"/>
      <c r="K3" s="108"/>
    </row>
    <row r="4" spans="2:19" ht="41.25" customHeight="1" thickBot="1" x14ac:dyDescent="0.3">
      <c r="B4" s="1180"/>
      <c r="C4" s="383" t="s">
        <v>92</v>
      </c>
      <c r="D4" s="383" t="s">
        <v>93</v>
      </c>
      <c r="E4" s="383" t="s">
        <v>94</v>
      </c>
      <c r="F4" s="72"/>
      <c r="G4" s="383" t="s">
        <v>92</v>
      </c>
      <c r="H4" s="383" t="s">
        <v>93</v>
      </c>
      <c r="I4" s="238" t="s">
        <v>94</v>
      </c>
    </row>
    <row r="5" spans="2:19" ht="18.75" x14ac:dyDescent="0.45">
      <c r="B5" s="405">
        <v>1400</v>
      </c>
      <c r="C5" s="96">
        <v>122136.916891</v>
      </c>
      <c r="D5" s="96">
        <v>48297.367889000001</v>
      </c>
      <c r="E5" s="96">
        <v>395.43627855042843</v>
      </c>
      <c r="F5" s="188"/>
      <c r="G5" s="96">
        <v>41193.220895145772</v>
      </c>
      <c r="H5" s="96">
        <v>52996.323117539912</v>
      </c>
      <c r="I5" s="97">
        <v>1286.5302097264509</v>
      </c>
      <c r="K5" s="104"/>
      <c r="L5" s="104"/>
      <c r="M5" s="104"/>
      <c r="N5" s="157"/>
      <c r="O5" s="157"/>
      <c r="P5" s="157"/>
      <c r="Q5" s="157"/>
      <c r="R5" s="157"/>
    </row>
    <row r="6" spans="2:19" ht="18.75" x14ac:dyDescent="0.45">
      <c r="B6" s="507"/>
      <c r="C6" s="416">
        <v>8.4539854488561872</v>
      </c>
      <c r="D6" s="416">
        <v>40.051354319252198</v>
      </c>
      <c r="E6" s="416">
        <v>29.134354758494737</v>
      </c>
      <c r="F6" s="189"/>
      <c r="G6" s="416">
        <v>22.128018886115129</v>
      </c>
      <c r="H6" s="416">
        <v>36.271380348391347</v>
      </c>
      <c r="I6" s="515">
        <v>11.583090702168136</v>
      </c>
      <c r="K6" s="104"/>
      <c r="L6" s="104"/>
      <c r="M6" s="104"/>
      <c r="N6" s="157"/>
      <c r="O6" s="157"/>
      <c r="P6" s="157"/>
      <c r="Q6" s="157"/>
      <c r="R6" s="157"/>
    </row>
    <row r="7" spans="2:19" ht="18.75" x14ac:dyDescent="0.45">
      <c r="B7" s="252">
        <v>1401</v>
      </c>
      <c r="C7" s="190">
        <v>124052.78940499999</v>
      </c>
      <c r="D7" s="190">
        <v>54038.044318</v>
      </c>
      <c r="E7" s="190">
        <v>435.60523368466858</v>
      </c>
      <c r="F7" s="417"/>
      <c r="G7" s="190">
        <v>37358.194779427002</v>
      </c>
      <c r="H7" s="190">
        <v>60308.688113174227</v>
      </c>
      <c r="I7" s="191">
        <v>1614.3362512362608</v>
      </c>
      <c r="K7" s="104"/>
      <c r="L7" s="104"/>
      <c r="M7" s="104"/>
      <c r="N7" s="157"/>
      <c r="O7" s="70"/>
      <c r="P7" s="157"/>
      <c r="Q7" s="157"/>
      <c r="R7" s="157"/>
    </row>
    <row r="8" spans="2:19" ht="18.75" x14ac:dyDescent="0.45">
      <c r="B8" s="507"/>
      <c r="C8" s="192">
        <v>1.5686268842939626</v>
      </c>
      <c r="D8" s="192">
        <v>11.886106179106037</v>
      </c>
      <c r="E8" s="192">
        <v>10.158136041915427</v>
      </c>
      <c r="F8" s="418"/>
      <c r="G8" s="192">
        <v>-9.3098476700342019</v>
      </c>
      <c r="H8" s="192">
        <v>13.797872315436493</v>
      </c>
      <c r="I8" s="193">
        <v>25.479855741553848</v>
      </c>
      <c r="K8" s="104"/>
      <c r="L8" s="104"/>
      <c r="M8" s="104"/>
      <c r="N8" s="157"/>
      <c r="O8" s="70"/>
      <c r="P8" s="157"/>
      <c r="Q8" s="157"/>
      <c r="R8" s="157"/>
    </row>
    <row r="9" spans="2:19" ht="18.75" x14ac:dyDescent="0.45">
      <c r="B9" s="520">
        <v>1402</v>
      </c>
      <c r="C9" s="209">
        <v>138006.75192199997</v>
      </c>
      <c r="D9" s="209">
        <v>49937.294506953353</v>
      </c>
      <c r="E9" s="209">
        <v>361.84674888354311</v>
      </c>
      <c r="F9" s="210"/>
      <c r="G9" s="209">
        <v>39555.828281963673</v>
      </c>
      <c r="H9" s="209">
        <v>66883.383232879074</v>
      </c>
      <c r="I9" s="211">
        <v>1690.8603899308559</v>
      </c>
      <c r="J9" s="500"/>
      <c r="K9" s="104"/>
      <c r="L9" s="104"/>
      <c r="M9" s="104"/>
      <c r="N9" s="157"/>
      <c r="O9" s="70"/>
      <c r="P9" s="157"/>
      <c r="Q9" s="157"/>
      <c r="R9" s="157"/>
    </row>
    <row r="10" spans="2:19" ht="18.75" x14ac:dyDescent="0.45">
      <c r="B10" s="509"/>
      <c r="C10" s="600">
        <v>11.248406895103287</v>
      </c>
      <c r="D10" s="600">
        <v>-7.5886347531653513</v>
      </c>
      <c r="E10" s="600">
        <v>-16.932414741031025</v>
      </c>
      <c r="F10" s="600"/>
      <c r="G10" s="600">
        <v>5.8826009005844497</v>
      </c>
      <c r="H10" s="600">
        <v>10.90173791770583</v>
      </c>
      <c r="I10" s="213">
        <v>4.7402849707422092</v>
      </c>
      <c r="J10" s="500"/>
      <c r="K10" s="104"/>
      <c r="L10" s="104"/>
      <c r="M10" s="104"/>
      <c r="N10" s="157"/>
      <c r="O10" s="70"/>
      <c r="P10" s="157"/>
      <c r="Q10" s="157"/>
      <c r="R10" s="157"/>
    </row>
    <row r="11" spans="2:19" ht="18.75" x14ac:dyDescent="0.45">
      <c r="B11" s="804" t="s">
        <v>477</v>
      </c>
      <c r="C11" s="190">
        <v>153814.36465500001</v>
      </c>
      <c r="D11" s="190">
        <v>58482.837431969048</v>
      </c>
      <c r="E11" s="190">
        <f>D11/C11*1000</f>
        <v>380.21700745014232</v>
      </c>
      <c r="F11" s="767"/>
      <c r="G11" s="190">
        <v>39771.943620243976</v>
      </c>
      <c r="H11" s="190">
        <v>73502.22039855711</v>
      </c>
      <c r="I11" s="191">
        <f>H11/G11*1000</f>
        <v>1848.0922406101465</v>
      </c>
      <c r="J11" s="500"/>
      <c r="K11" s="108"/>
      <c r="L11" s="108"/>
      <c r="M11" s="108"/>
      <c r="N11" s="107"/>
      <c r="O11" s="107"/>
      <c r="P11" s="107"/>
      <c r="Q11" s="107"/>
      <c r="R11" s="107"/>
      <c r="S11" s="107"/>
    </row>
    <row r="12" spans="2:19" ht="19.5" thickBot="1" x14ac:dyDescent="0.5">
      <c r="B12" s="1247"/>
      <c r="C12" s="736">
        <f>(C11/C9-1)*100</f>
        <v>11.454231414658867</v>
      </c>
      <c r="D12" s="736">
        <f>(D11/D9-1)*100</f>
        <v>17.112546863798951</v>
      </c>
      <c r="E12" s="736">
        <f>(E11/E9-1)*100</f>
        <v>5.076806306338133</v>
      </c>
      <c r="F12" s="736"/>
      <c r="G12" s="736">
        <f>(G11/G9-1)*100</f>
        <v>0.54635523427744026</v>
      </c>
      <c r="H12" s="736">
        <f>(H11/H9-1)*100</f>
        <v>9.8960860616636559</v>
      </c>
      <c r="I12" s="735">
        <f>(I11/I9-1)*100</f>
        <v>9.298925660309564</v>
      </c>
      <c r="K12" s="108"/>
      <c r="L12" s="107"/>
      <c r="M12" s="107"/>
      <c r="N12" s="107"/>
      <c r="O12" s="107"/>
      <c r="P12" s="107"/>
      <c r="Q12" s="107"/>
      <c r="R12" s="107"/>
      <c r="S12" s="107"/>
    </row>
    <row r="13" spans="2:19" ht="18.75" x14ac:dyDescent="0.45">
      <c r="B13" s="520">
        <v>1403</v>
      </c>
      <c r="C13" s="365"/>
      <c r="D13" s="365"/>
      <c r="E13" s="365"/>
      <c r="F13" s="365"/>
      <c r="G13" s="365"/>
      <c r="H13" s="365"/>
      <c r="I13" s="74"/>
      <c r="K13" s="108"/>
      <c r="L13" s="157"/>
      <c r="M13" s="157"/>
      <c r="N13" s="157"/>
      <c r="O13" s="71"/>
      <c r="P13" s="157"/>
      <c r="Q13" s="157"/>
      <c r="R13" s="157"/>
    </row>
    <row r="14" spans="2:19" ht="18.75" x14ac:dyDescent="0.45">
      <c r="B14" s="407" t="s">
        <v>310</v>
      </c>
      <c r="C14" s="486">
        <v>37800.094430999998</v>
      </c>
      <c r="D14" s="486">
        <v>13497.981827</v>
      </c>
      <c r="E14" s="486">
        <v>357.08857425314403</v>
      </c>
      <c r="F14" s="388"/>
      <c r="G14" s="486">
        <v>9388.6472006644599</v>
      </c>
      <c r="H14" s="486">
        <v>14326.0587560655</v>
      </c>
      <c r="I14" s="212">
        <v>1525.8916913026198</v>
      </c>
      <c r="J14" s="194"/>
      <c r="K14" s="157"/>
      <c r="L14" s="500"/>
      <c r="M14" s="500"/>
      <c r="N14" s="500"/>
      <c r="O14" s="500"/>
      <c r="P14" s="109"/>
      <c r="Q14" s="109"/>
      <c r="R14" s="109"/>
    </row>
    <row r="15" spans="2:19" ht="18.75" x14ac:dyDescent="0.45">
      <c r="B15" s="509"/>
      <c r="C15" s="420">
        <v>6.8025847749761281</v>
      </c>
      <c r="D15" s="420">
        <v>8.7656113369425093</v>
      </c>
      <c r="E15" s="420">
        <v>1.8379953688408612</v>
      </c>
      <c r="F15" s="420"/>
      <c r="G15" s="420">
        <v>9.7194304939172138</v>
      </c>
      <c r="H15" s="420">
        <v>2.1937101959113914</v>
      </c>
      <c r="I15" s="213">
        <v>-6.8590588413809055</v>
      </c>
      <c r="K15" s="157"/>
      <c r="L15" s="195"/>
      <c r="M15" s="195"/>
      <c r="N15" s="195"/>
      <c r="O15" s="500"/>
      <c r="P15" s="195"/>
      <c r="Q15" s="195"/>
      <c r="R15" s="195"/>
    </row>
    <row r="16" spans="2:19" ht="18.75" x14ac:dyDescent="0.45">
      <c r="B16" s="520" t="s">
        <v>283</v>
      </c>
      <c r="C16" s="486">
        <v>32504.007987946108</v>
      </c>
      <c r="D16" s="486">
        <v>12239.9157097237</v>
      </c>
      <c r="E16" s="486">
        <v>376.56635188690547</v>
      </c>
      <c r="F16" s="319"/>
      <c r="G16" s="486">
        <v>8880.1934624688365</v>
      </c>
      <c r="H16" s="486">
        <v>18247.238169082433</v>
      </c>
      <c r="I16" s="212">
        <v>2054.8243961353305</v>
      </c>
      <c r="K16" s="157"/>
      <c r="L16" s="195"/>
      <c r="M16" s="195"/>
      <c r="N16" s="195"/>
      <c r="O16" s="195"/>
      <c r="P16" s="195"/>
      <c r="Q16" s="195"/>
      <c r="R16" s="195"/>
    </row>
    <row r="17" spans="2:19" ht="18.75" x14ac:dyDescent="0.45">
      <c r="B17" s="407"/>
      <c r="C17" s="420">
        <v>1.09575483923869</v>
      </c>
      <c r="D17" s="420">
        <v>5.1235929444169992</v>
      </c>
      <c r="E17" s="420">
        <v>3.9841812463671911</v>
      </c>
      <c r="F17" s="388"/>
      <c r="G17" s="420">
        <v>-1.8994991343420198</v>
      </c>
      <c r="H17" s="420">
        <v>11.098918635699828</v>
      </c>
      <c r="I17" s="213">
        <v>13.250103368832256</v>
      </c>
      <c r="K17" s="157"/>
      <c r="L17" s="195"/>
      <c r="M17" s="195"/>
      <c r="N17" s="195"/>
      <c r="O17" s="195"/>
      <c r="P17" s="195"/>
      <c r="Q17" s="162"/>
      <c r="R17" s="162"/>
    </row>
    <row r="18" spans="2:19" ht="18.75" x14ac:dyDescent="0.45">
      <c r="B18" s="409" t="s">
        <v>1</v>
      </c>
      <c r="C18" s="486">
        <v>46005.869554053919</v>
      </c>
      <c r="D18" s="486">
        <v>17382.246143276301</v>
      </c>
      <c r="E18" s="486">
        <v>377.8267058478981</v>
      </c>
      <c r="F18" s="401"/>
      <c r="G18" s="486">
        <v>9672.2303722248544</v>
      </c>
      <c r="H18" s="486">
        <v>18316.14628166335</v>
      </c>
      <c r="I18" s="212">
        <v>1893.6838326618742</v>
      </c>
      <c r="K18" s="157"/>
      <c r="L18" s="420"/>
      <c r="M18" s="420"/>
      <c r="N18" s="195"/>
      <c r="O18" s="195"/>
      <c r="P18" s="195"/>
      <c r="Q18" s="162"/>
      <c r="R18" s="162"/>
    </row>
    <row r="19" spans="2:19" ht="18.75" x14ac:dyDescent="0.45">
      <c r="B19" s="504"/>
      <c r="C19" s="420">
        <v>35.037203735705397</v>
      </c>
      <c r="D19" s="420">
        <v>42.038437664111029</v>
      </c>
      <c r="E19" s="420">
        <v>5.184670398024835</v>
      </c>
      <c r="F19" s="369"/>
      <c r="G19" s="420">
        <v>-13.080335432928877</v>
      </c>
      <c r="H19" s="420">
        <v>2.2380901248138372</v>
      </c>
      <c r="I19" s="213">
        <v>17.623659311204932</v>
      </c>
      <c r="K19" s="157"/>
      <c r="L19" s="157"/>
      <c r="M19" s="195"/>
      <c r="N19" s="195"/>
      <c r="O19" s="195"/>
      <c r="P19" s="195"/>
      <c r="Q19" s="162"/>
      <c r="R19" s="162"/>
    </row>
    <row r="20" spans="2:19" ht="18.75" x14ac:dyDescent="0.45">
      <c r="B20" s="405" t="s">
        <v>460</v>
      </c>
      <c r="C20" s="486">
        <f>C11-C14-C16-C18</f>
        <v>37504.392681999976</v>
      </c>
      <c r="D20" s="486">
        <f>D11-D14-D16-D18</f>
        <v>15362.693751969051</v>
      </c>
      <c r="E20" s="486">
        <f>D20/C20*1000</f>
        <v>409.6238507907446</v>
      </c>
      <c r="F20" s="365"/>
      <c r="G20" s="486">
        <f>G11-G14-G16-G18</f>
        <v>11830.872584885823</v>
      </c>
      <c r="H20" s="486">
        <f>H11-H14-H16-H18</f>
        <v>22612.77719174583</v>
      </c>
      <c r="I20" s="212">
        <f>H20/G20*1000</f>
        <v>1911.3363811080264</v>
      </c>
      <c r="K20" s="157"/>
      <c r="L20" s="108"/>
      <c r="M20" s="108"/>
      <c r="N20" s="108"/>
      <c r="O20" s="195"/>
      <c r="P20" s="108"/>
      <c r="Q20" s="500"/>
      <c r="R20" s="500"/>
    </row>
    <row r="21" spans="2:19" ht="18.75" x14ac:dyDescent="0.45">
      <c r="B21" s="593"/>
      <c r="C21" s="420">
        <v>3.0523787510579714</v>
      </c>
      <c r="D21" s="420">
        <v>12.579575271677857</v>
      </c>
      <c r="E21" s="420">
        <v>9.2450039834932838</v>
      </c>
      <c r="F21" s="360"/>
      <c r="G21" s="420">
        <v>9.3532569635820906</v>
      </c>
      <c r="H21" s="420">
        <v>22.063996386613205</v>
      </c>
      <c r="I21" s="213">
        <v>11.623558160013637</v>
      </c>
      <c r="K21" s="157"/>
      <c r="L21" s="157"/>
      <c r="M21" s="195"/>
      <c r="N21" s="195"/>
      <c r="O21" s="162"/>
      <c r="P21" s="162"/>
      <c r="Q21" s="162"/>
      <c r="R21" s="162"/>
    </row>
    <row r="22" spans="2:19" ht="18.75" x14ac:dyDescent="0.45">
      <c r="B22" s="252">
        <v>1404</v>
      </c>
      <c r="C22" s="360"/>
      <c r="D22" s="360"/>
      <c r="E22" s="360"/>
      <c r="F22" s="360"/>
      <c r="G22" s="360"/>
      <c r="H22" s="360"/>
      <c r="I22" s="364"/>
      <c r="K22" s="157"/>
      <c r="L22" s="195"/>
      <c r="M22" s="195"/>
      <c r="N22" s="195"/>
      <c r="O22" s="162"/>
      <c r="P22" s="162"/>
      <c r="Q22" s="162"/>
      <c r="R22" s="162"/>
    </row>
    <row r="23" spans="2:19" ht="18.75" x14ac:dyDescent="0.45">
      <c r="B23" s="405" t="s">
        <v>310</v>
      </c>
      <c r="C23" s="459">
        <v>34425.871513000006</v>
      </c>
      <c r="D23" s="459">
        <v>11633.889888000002</v>
      </c>
      <c r="E23" s="459">
        <v>337.94031571885625</v>
      </c>
      <c r="F23" s="365"/>
      <c r="G23" s="459">
        <v>9013.0416674649896</v>
      </c>
      <c r="H23" s="459">
        <v>13029.491170601801</v>
      </c>
      <c r="I23" s="359">
        <v>1445.626421281871</v>
      </c>
      <c r="K23" s="157"/>
      <c r="L23" s="195"/>
      <c r="M23" s="195"/>
      <c r="N23" s="195"/>
      <c r="O23" s="162"/>
      <c r="P23" s="162"/>
      <c r="Q23" s="162"/>
      <c r="R23" s="162"/>
    </row>
    <row r="24" spans="2:19" ht="18.75" x14ac:dyDescent="0.45">
      <c r="B24" s="405"/>
      <c r="C24" s="365">
        <v>-8.9264933561456381</v>
      </c>
      <c r="D24" s="365">
        <v>-13.810152976137935</v>
      </c>
      <c r="E24" s="365">
        <v>-5.3623274209589677</v>
      </c>
      <c r="F24" s="365"/>
      <c r="G24" s="365">
        <v>-4.0006352903844133</v>
      </c>
      <c r="H24" s="365">
        <v>-9.0504137079205123</v>
      </c>
      <c r="I24" s="74">
        <v>-5.260220661679349</v>
      </c>
      <c r="K24" s="104"/>
      <c r="L24" s="104"/>
      <c r="M24" s="104"/>
      <c r="N24" s="104"/>
      <c r="O24" s="104"/>
      <c r="P24" s="104"/>
      <c r="Q24" s="104"/>
      <c r="R24" s="162"/>
    </row>
    <row r="25" spans="2:19" ht="18.75" x14ac:dyDescent="0.45">
      <c r="B25" s="396" t="s">
        <v>283</v>
      </c>
      <c r="C25" s="460">
        <v>40560.872701</v>
      </c>
      <c r="D25" s="460">
        <v>14310.302853999994</v>
      </c>
      <c r="E25" s="460">
        <f>D25/C25*1000</f>
        <v>352.81052652615097</v>
      </c>
      <c r="F25" s="463"/>
      <c r="G25" s="460">
        <v>9743.7561688000023</v>
      </c>
      <c r="H25" s="460">
        <v>15337.414922136131</v>
      </c>
      <c r="I25" s="461">
        <f>H25/G25*1000</f>
        <v>1574.0762244489765</v>
      </c>
      <c r="K25" s="104"/>
      <c r="L25" s="104"/>
      <c r="M25" s="104"/>
      <c r="N25" s="104"/>
      <c r="O25" s="104"/>
      <c r="P25" s="104"/>
      <c r="Q25" s="104"/>
      <c r="R25" s="162"/>
    </row>
    <row r="26" spans="2:19" ht="19.5" thickBot="1" x14ac:dyDescent="0.5">
      <c r="B26" s="408"/>
      <c r="C26" s="75">
        <f>(C25/C16-1)*100</f>
        <v>24.787296126809121</v>
      </c>
      <c r="D26" s="75">
        <f t="shared" ref="D26:E26" si="0">(D25/D16-1)*100</f>
        <v>16.915044134099098</v>
      </c>
      <c r="E26" s="75">
        <f t="shared" si="0"/>
        <v>-6.3085363951713607</v>
      </c>
      <c r="F26" s="822"/>
      <c r="G26" s="463">
        <f>(G25/G16-1)*100</f>
        <v>9.7245933884314351</v>
      </c>
      <c r="H26" s="463">
        <f>(H25/H16-1)*100</f>
        <v>-15.946650227192293</v>
      </c>
      <c r="I26" s="76">
        <f>(I25/I16-1)*100</f>
        <v>-23.39607085600769</v>
      </c>
      <c r="K26" s="104"/>
      <c r="L26" s="104"/>
      <c r="M26" s="104"/>
      <c r="N26" s="104"/>
      <c r="O26" s="104"/>
      <c r="P26" s="104"/>
      <c r="Q26" s="104"/>
      <c r="R26" s="162"/>
    </row>
    <row r="27" spans="2:19" ht="18.75" x14ac:dyDescent="0.45">
      <c r="B27" s="520">
        <v>1404</v>
      </c>
      <c r="C27" s="823"/>
      <c r="D27" s="823"/>
      <c r="E27" s="823"/>
      <c r="F27" s="823"/>
      <c r="G27" s="823"/>
      <c r="H27" s="824"/>
      <c r="I27" s="825"/>
      <c r="J27" s="108"/>
      <c r="K27" s="157"/>
      <c r="L27" s="157"/>
      <c r="M27" s="195"/>
      <c r="N27" s="195"/>
      <c r="O27" s="162"/>
      <c r="P27" s="162"/>
      <c r="Q27" s="162"/>
      <c r="R27" s="162"/>
    </row>
    <row r="28" spans="2:19" ht="18.75" x14ac:dyDescent="0.45">
      <c r="B28" s="405" t="s">
        <v>414</v>
      </c>
      <c r="C28" s="459">
        <v>8956.767656</v>
      </c>
      <c r="D28" s="459">
        <v>2941.7887740000001</v>
      </c>
      <c r="E28" s="459">
        <v>328.4431266930701</v>
      </c>
      <c r="F28" s="732"/>
      <c r="G28" s="459">
        <v>1799.3057318552803</v>
      </c>
      <c r="H28" s="459">
        <v>2856.3128674341801</v>
      </c>
      <c r="I28" s="359">
        <v>1587.4527696240982</v>
      </c>
      <c r="J28" s="108"/>
      <c r="K28" s="157"/>
      <c r="L28" s="157"/>
      <c r="M28" s="109"/>
      <c r="N28" s="109"/>
      <c r="O28" s="109"/>
      <c r="P28" s="109"/>
      <c r="Q28" s="109"/>
      <c r="R28" s="109"/>
      <c r="S28" s="109"/>
    </row>
    <row r="29" spans="2:19" ht="18.75" x14ac:dyDescent="0.45">
      <c r="B29" s="405"/>
      <c r="C29" s="365">
        <v>-7.5115262955524731</v>
      </c>
      <c r="D29" s="365">
        <v>-7.2808021635194953</v>
      </c>
      <c r="E29" s="365">
        <v>0.24946257927260795</v>
      </c>
      <c r="F29" s="365"/>
      <c r="G29" s="365">
        <v>-26.256527896241167</v>
      </c>
      <c r="H29" s="365">
        <v>4.3329328900462594</v>
      </c>
      <c r="I29" s="74">
        <v>41.480906599091668</v>
      </c>
      <c r="J29" s="108"/>
      <c r="K29" s="157"/>
      <c r="L29" s="157"/>
      <c r="M29" s="109"/>
      <c r="N29" s="109"/>
      <c r="O29" s="109"/>
      <c r="P29" s="109"/>
      <c r="Q29" s="109"/>
      <c r="R29" s="109"/>
      <c r="S29" s="109"/>
    </row>
    <row r="30" spans="2:19" ht="18.75" x14ac:dyDescent="0.45">
      <c r="B30" s="405" t="s">
        <v>415</v>
      </c>
      <c r="C30" s="459">
        <v>15654.895698000004</v>
      </c>
      <c r="D30" s="459">
        <v>5298.7745689999992</v>
      </c>
      <c r="E30" s="459">
        <v>338</v>
      </c>
      <c r="F30" s="732"/>
      <c r="G30" s="459">
        <v>4121.4261426945677</v>
      </c>
      <c r="H30" s="459">
        <v>5614.6637170467784</v>
      </c>
      <c r="I30" s="359">
        <v>1362.3108901269648</v>
      </c>
      <c r="J30" s="108"/>
      <c r="K30" s="157"/>
      <c r="L30" s="157"/>
      <c r="M30" s="109"/>
      <c r="N30" s="109"/>
      <c r="O30" s="109"/>
      <c r="P30" s="109"/>
      <c r="Q30" s="109"/>
      <c r="R30" s="109"/>
      <c r="S30" s="109"/>
    </row>
    <row r="31" spans="2:19" ht="18.75" x14ac:dyDescent="0.45">
      <c r="B31" s="405"/>
      <c r="C31" s="365">
        <v>13.943157053775511</v>
      </c>
      <c r="D31" s="365">
        <v>10.090921434332166</v>
      </c>
      <c r="E31" s="365">
        <v>-3.3808398143867491</v>
      </c>
      <c r="F31" s="365"/>
      <c r="G31" s="365">
        <v>20.93942637404982</v>
      </c>
      <c r="H31" s="365">
        <v>-11.411050854051464</v>
      </c>
      <c r="I31" s="74">
        <v>-26.749322531136777</v>
      </c>
      <c r="J31" s="108"/>
      <c r="K31" s="157"/>
      <c r="L31" s="157"/>
      <c r="M31" s="109"/>
      <c r="N31" s="109"/>
      <c r="O31" s="109"/>
      <c r="P31" s="109"/>
      <c r="Q31" s="109"/>
      <c r="R31" s="109"/>
      <c r="S31" s="109"/>
    </row>
    <row r="32" spans="2:19" ht="18.75" x14ac:dyDescent="0.45">
      <c r="B32" s="405" t="s">
        <v>416</v>
      </c>
      <c r="C32" s="459">
        <v>9814.2081590000016</v>
      </c>
      <c r="D32" s="459">
        <v>3393.3265450000022</v>
      </c>
      <c r="E32" s="459">
        <v>346</v>
      </c>
      <c r="F32" s="732"/>
      <c r="G32" s="459">
        <v>3092.3097929151418</v>
      </c>
      <c r="H32" s="459">
        <v>4558.5145861208421</v>
      </c>
      <c r="I32" s="359">
        <v>1474.1455065611219</v>
      </c>
      <c r="J32" s="104"/>
      <c r="K32" s="157"/>
      <c r="L32" s="109"/>
      <c r="M32" s="109"/>
      <c r="N32" s="109"/>
      <c r="O32" s="109"/>
      <c r="P32" s="109"/>
      <c r="Q32" s="109"/>
      <c r="R32" s="109"/>
      <c r="S32" s="109"/>
    </row>
    <row r="33" spans="2:19" ht="18.75" x14ac:dyDescent="0.45">
      <c r="B33" s="405"/>
      <c r="C33" s="365">
        <v>-31.735227131285846</v>
      </c>
      <c r="D33" s="365">
        <v>-38.438574737301757</v>
      </c>
      <c r="E33" s="365">
        <v>-9.7561269608374523</v>
      </c>
      <c r="F33" s="365"/>
      <c r="G33" s="365">
        <v>-12.667618772323197</v>
      </c>
      <c r="H33" s="365">
        <v>-13.179178678866165</v>
      </c>
      <c r="I33" s="74">
        <v>-0.58576200414063306</v>
      </c>
      <c r="J33" s="104"/>
      <c r="K33" s="157"/>
      <c r="L33" s="109"/>
      <c r="M33" s="109"/>
      <c r="N33" s="109"/>
      <c r="O33" s="109"/>
      <c r="P33" s="109"/>
      <c r="Q33" s="109"/>
      <c r="R33" s="109"/>
      <c r="S33" s="109"/>
    </row>
    <row r="34" spans="2:19" ht="18.75" x14ac:dyDescent="0.45">
      <c r="B34" s="396" t="s">
        <v>443</v>
      </c>
      <c r="C34" s="460">
        <v>14335.367324999992</v>
      </c>
      <c r="D34" s="460">
        <v>4893.7790379999969</v>
      </c>
      <c r="E34" s="460">
        <f>D34/C34*1000</f>
        <v>341.37800079008434</v>
      </c>
      <c r="F34" s="158"/>
      <c r="G34" s="460">
        <v>3195.8763903922045</v>
      </c>
      <c r="H34" s="460">
        <v>4597.096292101427</v>
      </c>
      <c r="I34" s="461">
        <f>H34/G34*1000</f>
        <v>1438.4462133522197</v>
      </c>
      <c r="J34" s="109"/>
      <c r="K34" s="157"/>
      <c r="M34" s="108"/>
      <c r="N34" s="157"/>
      <c r="P34" s="108"/>
      <c r="Q34" s="109"/>
      <c r="R34" s="109"/>
      <c r="S34" s="109"/>
    </row>
    <row r="35" spans="2:19" ht="18.75" x14ac:dyDescent="0.45">
      <c r="B35" s="396"/>
      <c r="C35" s="463">
        <v>41.372330593066224</v>
      </c>
      <c r="D35" s="463">
        <v>24.029954599651539</v>
      </c>
      <c r="E35" s="463">
        <v>-12.26716424682418</v>
      </c>
      <c r="F35" s="463"/>
      <c r="G35" s="463">
        <v>-0.22175697857295118</v>
      </c>
      <c r="H35" s="463">
        <v>-18.248732437937154</v>
      </c>
      <c r="I35" s="76">
        <v>-18.06704038223339</v>
      </c>
      <c r="J35" s="104"/>
      <c r="K35" s="104"/>
      <c r="L35" s="104"/>
      <c r="M35" s="104"/>
      <c r="N35" s="104"/>
      <c r="O35" s="104"/>
      <c r="P35" s="104"/>
      <c r="Q35" s="109"/>
      <c r="R35" s="109"/>
      <c r="S35" s="109"/>
    </row>
    <row r="36" spans="2:19" ht="18.75" x14ac:dyDescent="0.45">
      <c r="B36" s="239" t="s">
        <v>444</v>
      </c>
      <c r="C36" s="661">
        <v>12562.158095999999</v>
      </c>
      <c r="D36" s="661">
        <v>4389.4412070000035</v>
      </c>
      <c r="E36" s="661">
        <f>D36/C36*1000</f>
        <v>349.41776512092099</v>
      </c>
      <c r="F36" s="651"/>
      <c r="G36" s="661">
        <v>2996.6668203225854</v>
      </c>
      <c r="H36" s="661">
        <v>5395.7552427178161</v>
      </c>
      <c r="I36" s="662">
        <f>H36/G36*1000</f>
        <v>1800.5856393928284</v>
      </c>
      <c r="J36" s="109"/>
      <c r="K36" s="104"/>
      <c r="L36" s="446"/>
      <c r="M36" s="108"/>
      <c r="N36" s="104"/>
      <c r="O36" s="446"/>
      <c r="P36" s="108"/>
      <c r="Q36" s="109"/>
      <c r="R36" s="109"/>
      <c r="S36" s="109"/>
    </row>
    <row r="37" spans="2:19" ht="18.75" x14ac:dyDescent="0.45">
      <c r="B37" s="396"/>
      <c r="C37" s="463">
        <v>0.22846328712493591</v>
      </c>
      <c r="D37" s="463">
        <v>-1.8019438131911536</v>
      </c>
      <c r="E37" s="463">
        <v>-2.025778939161782</v>
      </c>
      <c r="F37" s="463"/>
      <c r="G37" s="463">
        <v>-3.2172571029740249</v>
      </c>
      <c r="H37" s="463">
        <v>-15.265905926708644</v>
      </c>
      <c r="I37" s="76">
        <v>-12.449170650757468</v>
      </c>
      <c r="J37" s="104"/>
      <c r="K37" s="104"/>
      <c r="L37" s="104"/>
      <c r="M37" s="104"/>
      <c r="N37" s="104"/>
      <c r="O37" s="104"/>
      <c r="P37" s="104"/>
      <c r="Q37" s="109"/>
      <c r="R37" s="109"/>
      <c r="S37" s="109"/>
    </row>
    <row r="38" spans="2:19" ht="18.75" x14ac:dyDescent="0.45">
      <c r="B38" s="396" t="s">
        <v>445</v>
      </c>
      <c r="C38" s="460">
        <v>13663.347280000009</v>
      </c>
      <c r="D38" s="460">
        <v>5027.0826089999937</v>
      </c>
      <c r="E38" s="460">
        <f>D38/C38*1000</f>
        <v>367.92467511665194</v>
      </c>
      <c r="F38" s="158"/>
      <c r="G38" s="460">
        <v>3551.2129580852124</v>
      </c>
      <c r="H38" s="460">
        <v>5344.5633873168881</v>
      </c>
      <c r="I38" s="177">
        <f>H38/G38*1000</f>
        <v>1504.9965886018383</v>
      </c>
      <c r="J38" s="109"/>
      <c r="K38" s="104"/>
      <c r="L38" s="446"/>
      <c r="M38" s="108"/>
      <c r="N38" s="104"/>
      <c r="O38" s="446"/>
      <c r="P38" s="108"/>
      <c r="Q38" s="109"/>
      <c r="R38" s="109"/>
      <c r="S38" s="109"/>
    </row>
    <row r="39" spans="2:19" ht="19.5" thickBot="1" x14ac:dyDescent="0.5">
      <c r="B39" s="408"/>
      <c r="C39" s="75">
        <v>38.991693097019933</v>
      </c>
      <c r="D39" s="75">
        <v>31.451568968813582</v>
      </c>
      <c r="E39" s="75">
        <v>-5.4248739332523721</v>
      </c>
      <c r="F39" s="75"/>
      <c r="G39" s="75">
        <v>37.594205144745359</v>
      </c>
      <c r="H39" s="75">
        <v>-14.570337862320704</v>
      </c>
      <c r="I39" s="76">
        <v>-37.911874960279313</v>
      </c>
      <c r="J39" s="104"/>
      <c r="K39" s="104"/>
      <c r="L39" s="104"/>
      <c r="M39" s="104"/>
      <c r="N39" s="104"/>
      <c r="O39" s="104"/>
      <c r="P39" s="104"/>
      <c r="Q39" s="109"/>
      <c r="R39" s="109"/>
      <c r="S39" s="109"/>
    </row>
    <row r="40" spans="2:19" ht="18" customHeight="1" x14ac:dyDescent="0.4">
      <c r="B40" s="1082" t="s">
        <v>205</v>
      </c>
      <c r="C40" s="1082"/>
      <c r="D40" s="1082"/>
      <c r="E40" s="1082"/>
      <c r="F40" s="1082"/>
      <c r="G40" s="1082"/>
      <c r="H40" s="1082"/>
      <c r="I40" s="1082"/>
      <c r="J40" s="109"/>
      <c r="K40" s="157"/>
      <c r="L40" s="500"/>
      <c r="M40" s="104"/>
      <c r="N40" s="104"/>
      <c r="O40" s="104"/>
      <c r="P40" s="104"/>
      <c r="Q40" s="104"/>
      <c r="R40" s="104"/>
    </row>
    <row r="41" spans="2:19" ht="18" customHeight="1" x14ac:dyDescent="0.4">
      <c r="B41" s="1181" t="s">
        <v>226</v>
      </c>
      <c r="C41" s="1181"/>
      <c r="D41" s="1181"/>
      <c r="E41" s="1181"/>
      <c r="F41" s="1181"/>
      <c r="G41" s="1181"/>
      <c r="H41" s="1181"/>
      <c r="I41" s="1181"/>
      <c r="J41" s="500"/>
      <c r="K41" s="157"/>
      <c r="L41" s="500"/>
      <c r="M41" s="104"/>
      <c r="N41" s="104"/>
      <c r="O41" s="104"/>
      <c r="P41" s="104"/>
      <c r="Q41" s="104"/>
      <c r="R41" s="104"/>
    </row>
    <row r="42" spans="2:19" ht="17.649999999999999" customHeight="1" x14ac:dyDescent="0.4">
      <c r="B42" s="889" t="s">
        <v>348</v>
      </c>
      <c r="C42" s="197"/>
      <c r="D42" s="197"/>
      <c r="E42" s="197"/>
      <c r="F42" s="197"/>
      <c r="G42" s="197"/>
      <c r="H42" s="197"/>
      <c r="J42" s="84"/>
      <c r="K42" s="157"/>
      <c r="L42" s="500"/>
      <c r="M42" s="104"/>
      <c r="N42" s="104"/>
      <c r="O42" s="104"/>
      <c r="P42" s="104"/>
      <c r="Q42" s="104"/>
      <c r="R42" s="104"/>
    </row>
    <row r="43" spans="2:19" ht="17.25" customHeight="1" x14ac:dyDescent="0.45">
      <c r="B43" s="882"/>
      <c r="C43" s="214"/>
      <c r="D43" s="198"/>
      <c r="E43" s="198"/>
      <c r="F43" s="198"/>
      <c r="G43" s="214"/>
      <c r="H43" s="215"/>
      <c r="I43" s="384" t="s">
        <v>279</v>
      </c>
      <c r="J43" s="84"/>
      <c r="K43" s="157"/>
      <c r="L43" s="85"/>
      <c r="M43" s="104"/>
      <c r="N43" s="104"/>
      <c r="O43" s="104"/>
      <c r="P43" s="104"/>
      <c r="Q43" s="104"/>
      <c r="R43" s="104"/>
    </row>
    <row r="44" spans="2:19" ht="18.75" x14ac:dyDescent="0.45">
      <c r="B44" s="882"/>
      <c r="C44" s="214"/>
      <c r="D44" s="214"/>
      <c r="E44" s="198"/>
      <c r="F44" s="198"/>
      <c r="G44" s="214"/>
      <c r="H44" s="216"/>
      <c r="I44" s="384" t="s">
        <v>441</v>
      </c>
      <c r="J44" s="84"/>
      <c r="K44" s="157"/>
      <c r="M44" s="104"/>
      <c r="N44" s="104"/>
      <c r="O44" s="104"/>
      <c r="P44" s="104"/>
      <c r="Q44" s="104"/>
      <c r="R44" s="104"/>
    </row>
    <row r="45" spans="2:19" ht="18.75" x14ac:dyDescent="0.45">
      <c r="B45" s="882"/>
      <c r="C45" s="198"/>
      <c r="D45" s="198"/>
      <c r="E45" s="198"/>
      <c r="F45" s="198"/>
      <c r="G45" s="198"/>
      <c r="H45" s="446"/>
      <c r="I45" s="384" t="s">
        <v>280</v>
      </c>
      <c r="J45" s="84"/>
      <c r="K45" s="157"/>
      <c r="M45" s="104"/>
      <c r="N45" s="104"/>
      <c r="O45" s="104"/>
      <c r="P45" s="104"/>
      <c r="Q45" s="104"/>
      <c r="R45" s="104"/>
    </row>
    <row r="46" spans="2:19" ht="21.75" x14ac:dyDescent="0.55000000000000004">
      <c r="B46" s="882"/>
      <c r="C46" s="198"/>
      <c r="D46" s="198"/>
      <c r="E46" s="198"/>
      <c r="F46" s="198"/>
      <c r="G46" s="198"/>
      <c r="I46" s="890">
        <v>17</v>
      </c>
      <c r="J46" s="84"/>
      <c r="K46" s="157"/>
      <c r="M46" s="104"/>
      <c r="N46" s="104"/>
      <c r="O46" s="104"/>
      <c r="P46" s="104"/>
      <c r="Q46" s="104"/>
      <c r="R46" s="104"/>
    </row>
    <row r="47" spans="2:19" ht="18" x14ac:dyDescent="0.4">
      <c r="B47" s="882"/>
      <c r="C47" s="198"/>
      <c r="D47" s="198"/>
      <c r="E47" s="198"/>
      <c r="F47" s="198"/>
      <c r="G47" s="198"/>
      <c r="J47" s="84"/>
      <c r="K47" s="157"/>
      <c r="M47" s="104"/>
      <c r="N47" s="104"/>
      <c r="O47" s="104"/>
      <c r="P47" s="104"/>
      <c r="Q47" s="104"/>
      <c r="R47" s="104"/>
    </row>
    <row r="48" spans="2:19" ht="18" x14ac:dyDescent="0.4">
      <c r="B48" s="350"/>
      <c r="C48" s="198"/>
      <c r="D48" s="198"/>
      <c r="E48" s="198"/>
      <c r="F48" s="198"/>
      <c r="G48" s="198"/>
      <c r="H48" s="350"/>
      <c r="I48" s="350"/>
      <c r="J48" s="84"/>
      <c r="K48" s="157"/>
      <c r="M48" s="104"/>
      <c r="N48" s="104"/>
      <c r="O48" s="104"/>
      <c r="P48" s="104"/>
      <c r="Q48" s="104"/>
      <c r="R48" s="104"/>
    </row>
    <row r="49" spans="2:18" ht="18" x14ac:dyDescent="0.4">
      <c r="B49" s="350"/>
      <c r="C49" s="198"/>
      <c r="D49" s="198"/>
      <c r="E49" s="198"/>
      <c r="F49" s="198"/>
      <c r="G49" s="198"/>
      <c r="H49" s="350"/>
      <c r="I49" s="350"/>
      <c r="J49" s="84"/>
      <c r="K49" s="157"/>
      <c r="M49" s="104"/>
      <c r="N49" s="104"/>
      <c r="O49" s="104"/>
      <c r="P49" s="104"/>
      <c r="Q49" s="104"/>
      <c r="R49" s="104"/>
    </row>
    <row r="50" spans="2:18" ht="18" x14ac:dyDescent="0.25">
      <c r="C50" s="198"/>
      <c r="D50" s="198"/>
      <c r="E50" s="198"/>
      <c r="F50" s="198"/>
      <c r="G50" s="198"/>
      <c r="J50" s="98"/>
      <c r="K50" s="157"/>
      <c r="M50" s="104"/>
      <c r="N50" s="104"/>
      <c r="O50" s="104"/>
      <c r="P50" s="104"/>
      <c r="Q50" s="104"/>
      <c r="R50" s="104"/>
    </row>
    <row r="51" spans="2:18" ht="18" x14ac:dyDescent="0.25">
      <c r="C51" s="198"/>
      <c r="D51" s="198"/>
      <c r="E51" s="198"/>
      <c r="F51" s="198"/>
      <c r="G51" s="198"/>
      <c r="J51" s="98"/>
      <c r="K51" s="157"/>
      <c r="M51" s="104"/>
      <c r="N51" s="104"/>
      <c r="O51" s="104"/>
      <c r="P51" s="104"/>
      <c r="Q51" s="104"/>
      <c r="R51" s="104"/>
    </row>
    <row r="52" spans="2:18" ht="18" x14ac:dyDescent="0.25">
      <c r="C52" s="198"/>
      <c r="D52" s="198"/>
      <c r="E52" s="198"/>
      <c r="F52" s="198"/>
      <c r="G52" s="198"/>
      <c r="J52" s="85"/>
      <c r="K52" s="157"/>
      <c r="M52" s="104"/>
      <c r="N52" s="104"/>
      <c r="O52" s="104"/>
      <c r="P52" s="104"/>
      <c r="Q52" s="104"/>
      <c r="R52" s="104"/>
    </row>
    <row r="53" spans="2:18" ht="18" x14ac:dyDescent="0.25">
      <c r="C53" s="198"/>
      <c r="D53" s="198"/>
      <c r="E53" s="198"/>
      <c r="F53" s="198"/>
      <c r="G53" s="198"/>
      <c r="J53" s="85"/>
      <c r="K53" s="157"/>
      <c r="M53" s="104"/>
      <c r="N53" s="104"/>
      <c r="O53" s="104"/>
      <c r="P53" s="104"/>
      <c r="Q53" s="104"/>
      <c r="R53" s="104"/>
    </row>
    <row r="54" spans="2:18" ht="15.75" x14ac:dyDescent="0.25">
      <c r="C54" s="198"/>
      <c r="D54" s="198"/>
      <c r="E54" s="198"/>
      <c r="F54" s="198"/>
      <c r="G54" s="198"/>
      <c r="K54" s="157"/>
      <c r="M54" s="104"/>
      <c r="N54" s="104"/>
      <c r="O54" s="104"/>
      <c r="P54" s="104"/>
      <c r="Q54" s="104"/>
      <c r="R54" s="104"/>
    </row>
    <row r="55" spans="2:18" ht="15.75" x14ac:dyDescent="0.25">
      <c r="C55" s="198"/>
      <c r="D55" s="198"/>
      <c r="E55" s="198"/>
      <c r="F55" s="198"/>
      <c r="G55" s="198"/>
      <c r="K55" s="157"/>
      <c r="M55" s="104"/>
      <c r="N55" s="104"/>
      <c r="O55" s="104"/>
      <c r="P55" s="104"/>
      <c r="Q55" s="104"/>
      <c r="R55" s="104"/>
    </row>
    <row r="56" spans="2:18" ht="18" x14ac:dyDescent="0.45">
      <c r="C56" s="198"/>
      <c r="D56" s="198"/>
      <c r="E56" s="198"/>
      <c r="F56" s="198"/>
      <c r="G56" s="198"/>
      <c r="J56" s="598"/>
      <c r="K56" s="157"/>
      <c r="M56" s="104"/>
      <c r="N56" s="104"/>
      <c r="O56" s="104"/>
      <c r="P56" s="104"/>
      <c r="Q56" s="104"/>
      <c r="R56" s="104"/>
    </row>
    <row r="57" spans="2:18" ht="18" x14ac:dyDescent="0.25">
      <c r="K57" s="157"/>
      <c r="L57" s="84"/>
      <c r="M57" s="104"/>
      <c r="N57" s="104"/>
      <c r="O57" s="104"/>
      <c r="P57" s="104"/>
      <c r="Q57" s="104"/>
      <c r="R57" s="104"/>
    </row>
    <row r="58" spans="2:18" ht="18" x14ac:dyDescent="0.25">
      <c r="K58" s="157"/>
      <c r="L58" s="84"/>
      <c r="M58" s="104"/>
      <c r="N58" s="104"/>
      <c r="O58" s="104"/>
      <c r="P58" s="104"/>
      <c r="Q58" s="104"/>
      <c r="R58" s="104"/>
    </row>
    <row r="59" spans="2:18" ht="18" x14ac:dyDescent="0.25">
      <c r="K59" s="157"/>
      <c r="L59" s="84"/>
      <c r="M59" s="104"/>
      <c r="N59" s="104"/>
      <c r="O59" s="104"/>
      <c r="P59" s="104"/>
      <c r="Q59" s="104"/>
      <c r="R59" s="104"/>
    </row>
    <row r="60" spans="2:18" ht="18" x14ac:dyDescent="0.25">
      <c r="K60" s="157"/>
      <c r="L60" s="84"/>
      <c r="M60" s="108"/>
      <c r="N60" s="108"/>
      <c r="P60" s="108"/>
      <c r="Q60" s="108"/>
    </row>
    <row r="61" spans="2:18" ht="18" x14ac:dyDescent="0.25">
      <c r="K61" s="157"/>
      <c r="L61" s="84"/>
      <c r="M61" s="108"/>
      <c r="N61" s="108"/>
      <c r="P61" s="108"/>
      <c r="Q61" s="108"/>
    </row>
    <row r="62" spans="2:18" ht="18" x14ac:dyDescent="0.25">
      <c r="K62" s="157"/>
      <c r="L62" s="84"/>
      <c r="M62" s="108"/>
      <c r="N62" s="108"/>
      <c r="P62" s="108"/>
      <c r="Q62" s="108"/>
    </row>
    <row r="63" spans="2:18" ht="18" x14ac:dyDescent="0.25">
      <c r="K63" s="157"/>
      <c r="L63" s="84"/>
      <c r="M63" s="108"/>
      <c r="N63" s="108"/>
      <c r="P63" s="108"/>
      <c r="Q63" s="108"/>
    </row>
    <row r="64" spans="2:18" ht="18" x14ac:dyDescent="0.25">
      <c r="K64" s="157"/>
      <c r="L64" s="84"/>
      <c r="M64" s="108"/>
      <c r="N64" s="108"/>
      <c r="P64" s="108"/>
      <c r="Q64" s="108"/>
    </row>
    <row r="65" spans="11:17" ht="18" x14ac:dyDescent="0.25">
      <c r="K65" s="157"/>
      <c r="L65" s="98"/>
      <c r="M65" s="108"/>
      <c r="N65" s="108"/>
      <c r="P65" s="108"/>
      <c r="Q65" s="108"/>
    </row>
    <row r="66" spans="11:17" ht="18" x14ac:dyDescent="0.25">
      <c r="K66" s="157"/>
      <c r="L66" s="98"/>
      <c r="M66" s="108"/>
      <c r="N66" s="108"/>
      <c r="P66" s="108"/>
      <c r="Q66" s="108"/>
    </row>
    <row r="67" spans="11:17" ht="18" x14ac:dyDescent="0.25">
      <c r="L67" s="85"/>
      <c r="M67" s="108"/>
      <c r="N67" s="108"/>
      <c r="P67" s="108"/>
      <c r="Q67" s="108"/>
    </row>
    <row r="68" spans="11:17" ht="18" x14ac:dyDescent="0.25">
      <c r="L68" s="85"/>
      <c r="M68" s="108"/>
      <c r="N68" s="108"/>
      <c r="P68" s="108"/>
      <c r="Q68" s="108"/>
    </row>
  </sheetData>
  <mergeCells count="5">
    <mergeCell ref="B3:B4"/>
    <mergeCell ref="C3:E3"/>
    <mergeCell ref="G3:I3"/>
    <mergeCell ref="B40:I40"/>
    <mergeCell ref="B41:I41"/>
  </mergeCells>
  <printOptions horizontalCentered="1" verticalCentered="1"/>
  <pageMargins left="0.19685039370078741" right="0.19685039370078741" top="0" bottom="0.11811023622047245" header="0.19685039370078741" footer="0.19685039370078741"/>
  <pageSetup paperSize="9" scale="8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2D6F9-A617-4F06-A387-2541DF9B06D0}">
  <dimension ref="B1:O28"/>
  <sheetViews>
    <sheetView rightToLeft="1" view="pageBreakPreview" zoomScale="96" zoomScaleNormal="96" zoomScaleSheetLayoutView="96" workbookViewId="0">
      <selection activeCell="I31" sqref="I31"/>
    </sheetView>
  </sheetViews>
  <sheetFormatPr defaultColWidth="9" defaultRowHeight="15" x14ac:dyDescent="0.25"/>
  <cols>
    <col min="1" max="1" width="3.375" style="347" customWidth="1"/>
    <col min="2" max="2" width="11.375" style="347" customWidth="1"/>
    <col min="3" max="3" width="23.375" style="347" customWidth="1"/>
    <col min="4" max="4" width="19.875" style="347" customWidth="1"/>
    <col min="5" max="5" width="21.375" style="347" customWidth="1"/>
    <col min="6" max="6" width="19.875" style="347" customWidth="1"/>
    <col min="7" max="7" width="3.375" style="347" customWidth="1"/>
    <col min="8" max="8" width="7.375" style="347" bestFit="1" customWidth="1"/>
    <col min="9" max="9" width="10" style="347" bestFit="1" customWidth="1"/>
    <col min="10" max="16384" width="9" style="347"/>
  </cols>
  <sheetData>
    <row r="1" spans="2:15" ht="15.75" thickBot="1" x14ac:dyDescent="0.3"/>
    <row r="2" spans="2:15" ht="24.75" thickBot="1" x14ac:dyDescent="0.65">
      <c r="B2" s="1182" t="s">
        <v>96</v>
      </c>
      <c r="C2" s="1183"/>
      <c r="D2" s="1183"/>
      <c r="E2" s="1183"/>
      <c r="F2" s="349"/>
    </row>
    <row r="3" spans="2:15" ht="20.25" thickBot="1" x14ac:dyDescent="0.5">
      <c r="B3" s="234"/>
      <c r="C3" s="891" t="s">
        <v>333</v>
      </c>
      <c r="D3" s="891" t="s">
        <v>334</v>
      </c>
      <c r="E3" s="891" t="s">
        <v>335</v>
      </c>
      <c r="F3" s="235" t="s">
        <v>336</v>
      </c>
    </row>
    <row r="4" spans="2:15" ht="18.75" x14ac:dyDescent="0.45">
      <c r="B4" s="663">
        <v>1400</v>
      </c>
      <c r="C4" s="664"/>
      <c r="D4" s="664">
        <v>230834.72302158273</v>
      </c>
      <c r="E4" s="665">
        <v>252427.63701067615</v>
      </c>
      <c r="F4" s="666">
        <v>263193.54255319148</v>
      </c>
      <c r="H4" s="71"/>
      <c r="I4" s="108"/>
      <c r="J4" s="108"/>
      <c r="K4" s="108"/>
      <c r="L4" s="98"/>
      <c r="M4" s="98"/>
      <c r="N4" s="108"/>
      <c r="O4" s="108"/>
    </row>
    <row r="5" spans="2:15" ht="18.75" x14ac:dyDescent="0.45">
      <c r="B5" s="593">
        <v>1401</v>
      </c>
      <c r="C5" s="646"/>
      <c r="D5" s="646">
        <v>273891.5017301038</v>
      </c>
      <c r="E5" s="597">
        <v>290815.64930555556</v>
      </c>
      <c r="F5" s="233">
        <v>349266.38408304501</v>
      </c>
      <c r="H5" s="71"/>
      <c r="I5" s="108"/>
      <c r="J5" s="108"/>
      <c r="K5" s="108"/>
      <c r="L5" s="98"/>
      <c r="M5" s="98"/>
      <c r="N5" s="108"/>
      <c r="O5" s="108"/>
    </row>
    <row r="6" spans="2:15" ht="18.75" x14ac:dyDescent="0.45">
      <c r="B6" s="593">
        <v>1402</v>
      </c>
      <c r="C6" s="406">
        <v>285000</v>
      </c>
      <c r="D6" s="597">
        <v>382405.63763066201</v>
      </c>
      <c r="E6" s="597">
        <v>419082.4843205575</v>
      </c>
      <c r="F6" s="233">
        <v>516971.32404181187</v>
      </c>
      <c r="H6" s="71"/>
      <c r="I6" s="108"/>
      <c r="J6" s="108"/>
      <c r="K6" s="108"/>
      <c r="L6" s="98"/>
      <c r="M6" s="98"/>
      <c r="N6" s="108"/>
      <c r="O6" s="108"/>
    </row>
    <row r="7" spans="2:15" ht="19.5" thickBot="1" x14ac:dyDescent="0.5">
      <c r="B7" s="768">
        <v>1403</v>
      </c>
      <c r="C7" s="769">
        <v>285000</v>
      </c>
      <c r="D7" s="770">
        <v>510911.47719298245</v>
      </c>
      <c r="E7" s="770">
        <v>536057.99649122811</v>
      </c>
      <c r="F7" s="771">
        <v>688053.70671378088</v>
      </c>
      <c r="H7" s="108"/>
      <c r="I7" s="108"/>
      <c r="J7" s="108"/>
      <c r="K7" s="108"/>
      <c r="L7" s="98"/>
      <c r="M7" s="98"/>
      <c r="N7" s="108"/>
      <c r="O7" s="108"/>
    </row>
    <row r="8" spans="2:15" ht="18.75" x14ac:dyDescent="0.45">
      <c r="B8" s="593">
        <v>1403</v>
      </c>
      <c r="C8" s="147"/>
      <c r="D8" s="147"/>
      <c r="E8" s="597"/>
      <c r="F8" s="233"/>
      <c r="I8" s="108"/>
      <c r="J8" s="108"/>
      <c r="K8" s="98"/>
      <c r="L8" s="98"/>
      <c r="M8" s="98"/>
      <c r="N8" s="108"/>
      <c r="O8" s="108"/>
    </row>
    <row r="9" spans="2:15" ht="18.75" x14ac:dyDescent="0.45">
      <c r="B9" s="520" t="s">
        <v>0</v>
      </c>
      <c r="C9" s="217">
        <v>285000</v>
      </c>
      <c r="D9" s="185">
        <v>415299.8382352941</v>
      </c>
      <c r="E9" s="218">
        <v>444895.9117647059</v>
      </c>
      <c r="F9" s="146">
        <v>611118.51470588241</v>
      </c>
      <c r="I9" s="108"/>
      <c r="J9" s="108"/>
      <c r="K9" s="98"/>
      <c r="L9" s="98"/>
      <c r="M9" s="98"/>
      <c r="N9" s="108"/>
      <c r="O9" s="108"/>
    </row>
    <row r="10" spans="2:15" ht="18.75" x14ac:dyDescent="0.45">
      <c r="B10" s="320" t="s">
        <v>2</v>
      </c>
      <c r="C10" s="313">
        <v>285000</v>
      </c>
      <c r="D10" s="186">
        <v>444681.01470588235</v>
      </c>
      <c r="E10" s="321">
        <v>480016.75</v>
      </c>
      <c r="F10" s="187">
        <v>594327.01492537314</v>
      </c>
      <c r="I10" s="108"/>
      <c r="J10" s="108" t="s">
        <v>385</v>
      </c>
      <c r="K10" s="98"/>
      <c r="L10" s="98"/>
      <c r="M10" s="98"/>
      <c r="N10" s="108"/>
      <c r="O10" s="108"/>
    </row>
    <row r="11" spans="2:15" ht="18.75" x14ac:dyDescent="0.45">
      <c r="B11" s="520" t="s">
        <v>1</v>
      </c>
      <c r="C11" s="314">
        <v>285000</v>
      </c>
      <c r="D11" s="186">
        <v>503972.55263157893</v>
      </c>
      <c r="E11" s="705">
        <v>523799.90909090912</v>
      </c>
      <c r="F11" s="187">
        <v>672846.53947368416</v>
      </c>
      <c r="I11" s="108"/>
      <c r="J11" s="108"/>
      <c r="K11" s="108"/>
      <c r="L11" s="108"/>
      <c r="M11" s="98"/>
      <c r="N11" s="108"/>
      <c r="O11" s="108"/>
    </row>
    <row r="12" spans="2:15" ht="18.75" x14ac:dyDescent="0.45">
      <c r="B12" s="334" t="s">
        <v>3</v>
      </c>
      <c r="C12" s="335">
        <v>285000</v>
      </c>
      <c r="D12" s="196">
        <v>668892.58904109593</v>
      </c>
      <c r="E12" s="336">
        <v>687621.61643835611</v>
      </c>
      <c r="F12" s="333">
        <v>863984.625</v>
      </c>
      <c r="I12" s="108"/>
      <c r="J12" s="108"/>
      <c r="K12" s="108"/>
      <c r="L12" s="108"/>
      <c r="M12" s="98"/>
      <c r="N12" s="108"/>
      <c r="O12" s="108"/>
    </row>
    <row r="13" spans="2:15" ht="18.75" x14ac:dyDescent="0.45">
      <c r="B13" s="334">
        <v>1404</v>
      </c>
      <c r="C13" s="885"/>
      <c r="D13" s="145"/>
      <c r="E13" s="218"/>
      <c r="F13" s="146"/>
      <c r="I13" s="108"/>
      <c r="J13" s="108"/>
      <c r="K13" s="108"/>
      <c r="L13" s="108"/>
      <c r="M13" s="98"/>
      <c r="N13" s="108"/>
      <c r="O13" s="108"/>
    </row>
    <row r="14" spans="2:15" ht="18.75" x14ac:dyDescent="0.45">
      <c r="B14" s="507" t="s">
        <v>0</v>
      </c>
      <c r="C14" s="166">
        <v>285000</v>
      </c>
      <c r="D14" s="811">
        <v>691978.7910447761</v>
      </c>
      <c r="E14" s="811">
        <v>711544.58208955219</v>
      </c>
      <c r="F14" s="94">
        <v>873619.6029411765</v>
      </c>
      <c r="I14" s="108"/>
      <c r="J14" s="108"/>
      <c r="K14" s="108"/>
      <c r="L14" s="108"/>
      <c r="M14" s="98"/>
      <c r="N14" s="108"/>
      <c r="O14" s="108"/>
    </row>
    <row r="15" spans="2:15" ht="19.5" thickBot="1" x14ac:dyDescent="0.5">
      <c r="B15" s="408" t="s">
        <v>2</v>
      </c>
      <c r="C15" s="826">
        <v>285000</v>
      </c>
      <c r="D15" s="810">
        <v>697228.37837837834</v>
      </c>
      <c r="E15" s="810">
        <v>717732.32432432438</v>
      </c>
      <c r="F15" s="821">
        <v>933013.37837837834</v>
      </c>
      <c r="I15" s="108"/>
      <c r="J15" s="108"/>
      <c r="K15" s="108"/>
      <c r="L15" s="108"/>
      <c r="M15" s="98"/>
      <c r="N15" s="108"/>
      <c r="O15" s="108"/>
    </row>
    <row r="16" spans="2:15" ht="18.75" x14ac:dyDescent="0.45">
      <c r="B16" s="483">
        <v>1404</v>
      </c>
      <c r="C16" s="184"/>
      <c r="D16" s="724"/>
      <c r="E16" s="218"/>
      <c r="F16" s="146"/>
      <c r="I16" s="108"/>
      <c r="J16" s="108"/>
      <c r="K16" s="98"/>
      <c r="L16" s="98"/>
      <c r="M16" s="98"/>
      <c r="N16" s="108"/>
      <c r="O16" s="108"/>
    </row>
    <row r="17" spans="2:15" ht="18.75" x14ac:dyDescent="0.45">
      <c r="B17" s="405" t="s">
        <v>414</v>
      </c>
      <c r="C17" s="459">
        <v>285000</v>
      </c>
      <c r="D17" s="459">
        <v>689477.31578947371</v>
      </c>
      <c r="E17" s="459">
        <v>709117.84210526315</v>
      </c>
      <c r="F17" s="359">
        <v>964713.15789473685</v>
      </c>
      <c r="I17" s="108"/>
      <c r="J17" s="108"/>
      <c r="K17" s="98"/>
      <c r="L17" s="98"/>
      <c r="M17" s="98"/>
      <c r="N17" s="108"/>
      <c r="O17" s="108"/>
    </row>
    <row r="18" spans="2:15" ht="18.75" x14ac:dyDescent="0.45">
      <c r="B18" s="405" t="s">
        <v>415</v>
      </c>
      <c r="C18" s="459">
        <v>285000</v>
      </c>
      <c r="D18" s="459">
        <v>693190.88461538462</v>
      </c>
      <c r="E18" s="459">
        <v>712846</v>
      </c>
      <c r="F18" s="359">
        <v>826713.4615384615</v>
      </c>
      <c r="I18" s="108"/>
      <c r="J18" s="108"/>
      <c r="K18" s="98"/>
      <c r="L18" s="98"/>
      <c r="M18" s="98"/>
      <c r="N18" s="108"/>
      <c r="O18" s="108"/>
    </row>
    <row r="19" spans="2:15" ht="18.75" x14ac:dyDescent="0.45">
      <c r="B19" s="507" t="s">
        <v>416</v>
      </c>
      <c r="C19" s="811">
        <v>285000</v>
      </c>
      <c r="D19" s="811">
        <v>692706.68181818177</v>
      </c>
      <c r="E19" s="811">
        <v>712102.36363636365</v>
      </c>
      <c r="F19" s="766">
        <v>821678.4117647059</v>
      </c>
      <c r="I19" s="108"/>
      <c r="J19" s="108"/>
      <c r="K19" s="98"/>
      <c r="L19" s="98"/>
      <c r="M19" s="98"/>
      <c r="N19" s="108"/>
      <c r="O19" s="108"/>
    </row>
    <row r="20" spans="2:15" ht="18.75" x14ac:dyDescent="0.45">
      <c r="B20" s="396" t="s">
        <v>443</v>
      </c>
      <c r="C20" s="460">
        <v>285000</v>
      </c>
      <c r="D20" s="460">
        <v>694763.2</v>
      </c>
      <c r="E20" s="460">
        <v>714383.76</v>
      </c>
      <c r="F20" s="461">
        <v>881284</v>
      </c>
      <c r="I20" s="108"/>
      <c r="J20" s="108"/>
      <c r="K20" s="98"/>
      <c r="L20" s="98"/>
      <c r="M20" s="98"/>
      <c r="N20" s="108"/>
      <c r="O20" s="108"/>
    </row>
    <row r="21" spans="2:15" ht="18.75" x14ac:dyDescent="0.45">
      <c r="B21" s="396" t="s">
        <v>444</v>
      </c>
      <c r="C21" s="460">
        <v>285000</v>
      </c>
      <c r="D21" s="460">
        <v>698162.56</v>
      </c>
      <c r="E21" s="460">
        <v>719107.4</v>
      </c>
      <c r="F21" s="461">
        <v>915648</v>
      </c>
      <c r="I21" s="108"/>
      <c r="J21" s="108"/>
      <c r="K21" s="98"/>
      <c r="L21" s="98"/>
      <c r="M21" s="98"/>
      <c r="N21" s="108"/>
      <c r="O21" s="108"/>
    </row>
    <row r="22" spans="2:15" ht="19.5" thickBot="1" x14ac:dyDescent="0.5">
      <c r="B22" s="408" t="s">
        <v>445</v>
      </c>
      <c r="C22" s="810">
        <v>285000</v>
      </c>
      <c r="D22" s="810">
        <v>698823.16666666663</v>
      </c>
      <c r="E22" s="810">
        <v>719788.04166666663</v>
      </c>
      <c r="F22" s="611">
        <v>1004987.0833333334</v>
      </c>
      <c r="I22" s="108"/>
      <c r="J22" s="108"/>
      <c r="K22" s="98"/>
      <c r="L22" s="98"/>
      <c r="M22" s="98"/>
      <c r="N22" s="108"/>
      <c r="O22" s="108"/>
    </row>
    <row r="23" spans="2:15" ht="18.95" customHeight="1" x14ac:dyDescent="0.25">
      <c r="B23" s="1184"/>
      <c r="C23" s="1185"/>
      <c r="D23" s="1185"/>
      <c r="E23" s="1185"/>
      <c r="F23" s="1185"/>
      <c r="I23" s="108"/>
      <c r="J23" s="108"/>
      <c r="K23" s="108"/>
      <c r="L23" s="108"/>
      <c r="M23" s="108"/>
      <c r="N23" s="108"/>
      <c r="O23" s="108"/>
    </row>
    <row r="24" spans="2:15" ht="18.75" x14ac:dyDescent="0.45">
      <c r="B24" s="137"/>
      <c r="C24" s="137"/>
      <c r="D24" s="137"/>
      <c r="E24" s="136"/>
      <c r="F24" s="384" t="s">
        <v>279</v>
      </c>
      <c r="I24" s="108"/>
      <c r="J24" s="108"/>
      <c r="K24" s="108"/>
      <c r="L24" s="108"/>
      <c r="M24" s="108"/>
      <c r="N24" s="108"/>
      <c r="O24" s="108"/>
    </row>
    <row r="25" spans="2:15" ht="18.75" x14ac:dyDescent="0.45">
      <c r="B25" s="137"/>
      <c r="C25" s="137"/>
      <c r="D25" s="137"/>
      <c r="E25" s="136"/>
      <c r="F25" s="384" t="s">
        <v>441</v>
      </c>
      <c r="I25" s="108"/>
      <c r="J25" s="108"/>
      <c r="K25" s="108"/>
      <c r="L25" s="108"/>
      <c r="M25" s="108"/>
      <c r="N25" s="108"/>
      <c r="O25" s="108"/>
    </row>
    <row r="26" spans="2:15" ht="18.75" x14ac:dyDescent="0.45">
      <c r="B26" s="591"/>
      <c r="C26" s="591"/>
      <c r="D26" s="591"/>
      <c r="E26" s="136"/>
      <c r="F26" s="384" t="s">
        <v>280</v>
      </c>
      <c r="I26" s="108"/>
      <c r="J26" s="108"/>
      <c r="K26" s="108"/>
      <c r="L26" s="108"/>
      <c r="M26" s="108"/>
      <c r="N26" s="108"/>
      <c r="O26" s="108"/>
    </row>
    <row r="27" spans="2:15" ht="21.75" x14ac:dyDescent="0.55000000000000004">
      <c r="F27" s="890">
        <v>18</v>
      </c>
      <c r="I27" s="108"/>
      <c r="J27" s="108"/>
      <c r="K27" s="108"/>
      <c r="L27" s="108"/>
      <c r="M27" s="108"/>
      <c r="N27" s="108"/>
      <c r="O27" s="108"/>
    </row>
    <row r="28" spans="2:15" ht="18" x14ac:dyDescent="0.45">
      <c r="G28" s="598"/>
    </row>
  </sheetData>
  <mergeCells count="2">
    <mergeCell ref="B2:E2"/>
    <mergeCell ref="B23:F23"/>
  </mergeCells>
  <printOptions horizontalCentered="1" verticalCentered="1"/>
  <pageMargins left="0.19685039370078741" right="0.19685039370078741" top="0" bottom="0.11811023622047245" header="0.19685039370078741" footer="0.19685039370078741"/>
  <pageSetup paperSize="9" scale="9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17CD-6F03-48EA-9B5D-4335392E1A40}">
  <dimension ref="B1:O21"/>
  <sheetViews>
    <sheetView rightToLeft="1" view="pageBreakPreview" zoomScaleNormal="100" zoomScaleSheetLayoutView="100" workbookViewId="0">
      <selection activeCell="F25" sqref="F25"/>
    </sheetView>
  </sheetViews>
  <sheetFormatPr defaultColWidth="9" defaultRowHeight="15" x14ac:dyDescent="0.25"/>
  <cols>
    <col min="1" max="1" width="6.875" style="347" customWidth="1"/>
    <col min="2" max="2" width="20.875" style="347" customWidth="1"/>
    <col min="3" max="3" width="9.75" style="347" customWidth="1"/>
    <col min="4" max="4" width="28.875" style="347" customWidth="1"/>
    <col min="5" max="7" width="9.375" style="347" customWidth="1"/>
    <col min="8" max="8" width="2" style="347" customWidth="1"/>
    <col min="9" max="9" width="7.75" style="347" customWidth="1"/>
    <col min="10" max="11" width="5.625" style="347" customWidth="1"/>
    <col min="12" max="12" width="7.125" style="347" customWidth="1"/>
    <col min="13" max="13" width="8.375" style="347" customWidth="1"/>
    <col min="14" max="14" width="8.625" style="347" customWidth="1"/>
    <col min="15" max="15" width="5.625" style="347" customWidth="1"/>
    <col min="16" max="16384" width="9" style="347"/>
  </cols>
  <sheetData>
    <row r="1" spans="2:14" ht="15.75" thickBot="1" x14ac:dyDescent="0.3"/>
    <row r="2" spans="2:14" ht="24.75" thickBot="1" x14ac:dyDescent="0.65">
      <c r="B2" s="1182" t="s">
        <v>403</v>
      </c>
      <c r="C2" s="1200"/>
      <c r="D2" s="348"/>
      <c r="E2" s="348"/>
      <c r="F2" s="348"/>
      <c r="G2" s="348"/>
      <c r="H2" s="348"/>
      <c r="I2" s="348"/>
      <c r="J2" s="348"/>
      <c r="K2" s="348"/>
      <c r="L2" s="348"/>
      <c r="M2" s="348"/>
      <c r="N2" s="403" t="s">
        <v>101</v>
      </c>
    </row>
    <row r="3" spans="2:14" ht="39" customHeight="1" thickBot="1" x14ac:dyDescent="0.3">
      <c r="B3" s="1201"/>
      <c r="C3" s="1204" t="s">
        <v>100</v>
      </c>
      <c r="D3" s="1204"/>
      <c r="E3" s="1204"/>
      <c r="F3" s="1204"/>
      <c r="G3" s="1204"/>
      <c r="H3" s="1074"/>
      <c r="I3" s="1090" t="s">
        <v>360</v>
      </c>
      <c r="J3" s="1205"/>
      <c r="K3" s="1205"/>
      <c r="L3" s="1205"/>
      <c r="M3" s="1205"/>
      <c r="N3" s="1206"/>
    </row>
    <row r="4" spans="2:14" ht="20.25" customHeight="1" thickBot="1" x14ac:dyDescent="0.3">
      <c r="B4" s="1202"/>
      <c r="C4" s="1074" t="s">
        <v>88</v>
      </c>
      <c r="D4" s="1074"/>
      <c r="E4" s="1075" t="s">
        <v>97</v>
      </c>
      <c r="F4" s="1075" t="s">
        <v>282</v>
      </c>
      <c r="G4" s="1075" t="s">
        <v>322</v>
      </c>
      <c r="H4" s="1083"/>
      <c r="I4" s="1207"/>
      <c r="J4" s="1208"/>
      <c r="K4" s="1208"/>
      <c r="L4" s="1208"/>
      <c r="M4" s="1208"/>
      <c r="N4" s="1209"/>
    </row>
    <row r="5" spans="2:14" ht="48" customHeight="1" thickBot="1" x14ac:dyDescent="0.3">
      <c r="B5" s="1203"/>
      <c r="C5" s="777" t="s">
        <v>361</v>
      </c>
      <c r="D5" s="777" t="s">
        <v>323</v>
      </c>
      <c r="E5" s="1106"/>
      <c r="F5" s="1106"/>
      <c r="G5" s="1106"/>
      <c r="H5" s="1084"/>
      <c r="I5" s="1092"/>
      <c r="J5" s="1210"/>
      <c r="K5" s="1210"/>
      <c r="L5" s="1210"/>
      <c r="M5" s="1210"/>
      <c r="N5" s="1211"/>
    </row>
    <row r="6" spans="2:14" ht="18.75" x14ac:dyDescent="0.45">
      <c r="B6" s="356">
        <v>1401</v>
      </c>
      <c r="C6" s="683">
        <v>5</v>
      </c>
      <c r="D6" s="180" t="s">
        <v>324</v>
      </c>
      <c r="E6" s="179">
        <v>20.5</v>
      </c>
      <c r="F6" s="179">
        <v>21.5</v>
      </c>
      <c r="G6" s="166">
        <v>22.5</v>
      </c>
      <c r="H6" s="134"/>
      <c r="I6" s="1189">
        <v>23</v>
      </c>
      <c r="J6" s="1190"/>
      <c r="K6" s="1190"/>
      <c r="L6" s="1190"/>
      <c r="M6" s="1190"/>
      <c r="N6" s="1191"/>
    </row>
    <row r="7" spans="2:14" ht="18.75" x14ac:dyDescent="0.45">
      <c r="B7" s="178">
        <v>1402</v>
      </c>
      <c r="C7" s="179">
        <v>5</v>
      </c>
      <c r="D7" s="180" t="s">
        <v>324</v>
      </c>
      <c r="E7" s="684">
        <v>20.5</v>
      </c>
      <c r="F7" s="684">
        <v>21.5</v>
      </c>
      <c r="G7" s="166">
        <v>22.5</v>
      </c>
      <c r="H7" s="181"/>
      <c r="I7" s="1192">
        <v>23</v>
      </c>
      <c r="J7" s="1193"/>
      <c r="K7" s="1193"/>
      <c r="L7" s="1193"/>
      <c r="M7" s="1193"/>
      <c r="N7" s="1194"/>
    </row>
    <row r="8" spans="2:14" ht="19.5" thickBot="1" x14ac:dyDescent="0.5">
      <c r="B8" s="182">
        <v>1403</v>
      </c>
      <c r="C8" s="135">
        <v>5</v>
      </c>
      <c r="D8" s="148" t="s">
        <v>324</v>
      </c>
      <c r="E8" s="135">
        <v>20.5</v>
      </c>
      <c r="F8" s="135">
        <v>21.5</v>
      </c>
      <c r="G8" s="135">
        <v>22.5</v>
      </c>
      <c r="H8" s="183"/>
      <c r="I8" s="1195">
        <v>23</v>
      </c>
      <c r="J8" s="1196"/>
      <c r="K8" s="1196"/>
      <c r="L8" s="1196"/>
      <c r="M8" s="1196"/>
      <c r="N8" s="1197"/>
    </row>
    <row r="9" spans="2:14" ht="53.65" customHeight="1" x14ac:dyDescent="0.25">
      <c r="B9" s="1198" t="s">
        <v>405</v>
      </c>
      <c r="C9" s="1198"/>
      <c r="D9" s="1198"/>
      <c r="E9" s="1198"/>
      <c r="F9" s="1198"/>
      <c r="G9" s="1198"/>
      <c r="H9" s="1198"/>
      <c r="I9" s="1198"/>
      <c r="J9" s="1198"/>
      <c r="K9" s="1198"/>
      <c r="L9" s="1198"/>
      <c r="M9" s="1198"/>
      <c r="N9" s="1198"/>
    </row>
    <row r="10" spans="2:14" ht="15.75" x14ac:dyDescent="0.25">
      <c r="B10" s="1199"/>
      <c r="C10" s="1199"/>
      <c r="D10" s="1199"/>
      <c r="E10" s="1199"/>
      <c r="F10" s="1199"/>
      <c r="G10" s="1199"/>
      <c r="H10" s="1199"/>
      <c r="I10" s="1199"/>
      <c r="J10" s="1199"/>
      <c r="K10" s="1199"/>
      <c r="L10" s="1199"/>
      <c r="M10" s="1199"/>
      <c r="N10" s="1199"/>
    </row>
    <row r="11" spans="2:14" ht="17.25" customHeight="1" x14ac:dyDescent="0.45">
      <c r="B11" s="779"/>
      <c r="C11" s="779"/>
      <c r="D11" s="779"/>
      <c r="E11" s="779"/>
      <c r="F11" s="779"/>
      <c r="G11" s="779"/>
      <c r="H11" s="779"/>
      <c r="I11" s="779"/>
      <c r="J11" s="779"/>
      <c r="M11" s="1186" t="s">
        <v>279</v>
      </c>
      <c r="N11" s="1187"/>
    </row>
    <row r="12" spans="2:14" ht="17.25" customHeight="1" x14ac:dyDescent="0.45">
      <c r="B12" s="779"/>
      <c r="C12" s="779"/>
      <c r="D12" s="779"/>
      <c r="E12" s="779"/>
      <c r="F12" s="779"/>
      <c r="G12" s="779"/>
      <c r="H12" s="779"/>
      <c r="I12" s="779"/>
      <c r="J12" s="779"/>
      <c r="M12" s="1186" t="s">
        <v>441</v>
      </c>
      <c r="N12" s="1187"/>
    </row>
    <row r="13" spans="2:14" ht="17.25" customHeight="1" x14ac:dyDescent="0.45">
      <c r="M13" s="1186" t="s">
        <v>280</v>
      </c>
      <c r="N13" s="1187"/>
    </row>
    <row r="14" spans="2:14" ht="17.25" customHeight="1" x14ac:dyDescent="0.55000000000000004">
      <c r="B14" s="773"/>
      <c r="C14" s="773"/>
      <c r="D14" s="773"/>
      <c r="E14" s="773"/>
      <c r="F14" s="773"/>
      <c r="G14" s="773"/>
      <c r="H14" s="773"/>
      <c r="I14" s="773"/>
      <c r="J14" s="773"/>
      <c r="K14" s="773"/>
      <c r="L14" s="773"/>
      <c r="M14" s="1188">
        <v>19</v>
      </c>
      <c r="N14" s="1188"/>
    </row>
    <row r="15" spans="2:14" ht="17.25" customHeight="1" x14ac:dyDescent="0.25">
      <c r="B15" s="245"/>
      <c r="C15" s="245"/>
      <c r="D15" s="245"/>
      <c r="E15" s="245"/>
      <c r="F15" s="245"/>
      <c r="G15" s="245"/>
      <c r="H15" s="245"/>
      <c r="I15" s="245"/>
      <c r="J15" s="245"/>
      <c r="K15" s="245"/>
      <c r="L15" s="245"/>
      <c r="M15" s="245"/>
      <c r="N15" s="245"/>
    </row>
    <row r="16" spans="2:14" ht="18" customHeight="1" x14ac:dyDescent="0.25">
      <c r="B16" s="245"/>
      <c r="C16" s="245"/>
      <c r="D16" s="245"/>
      <c r="E16" s="245"/>
      <c r="F16" s="245"/>
      <c r="G16" s="245"/>
      <c r="H16" s="245"/>
      <c r="I16" s="245"/>
      <c r="J16" s="245"/>
      <c r="K16" s="245"/>
      <c r="L16" s="245"/>
      <c r="M16" s="245"/>
      <c r="N16" s="245"/>
    </row>
    <row r="17" spans="15:15" ht="18.95" customHeight="1" x14ac:dyDescent="0.25"/>
    <row r="18" spans="15:15" ht="18.95" customHeight="1" x14ac:dyDescent="0.25"/>
    <row r="19" spans="15:15" ht="18.95" customHeight="1" x14ac:dyDescent="0.25"/>
    <row r="20" spans="15:15" ht="18.95" customHeight="1" x14ac:dyDescent="0.25"/>
    <row r="21" spans="15:15" ht="18.95" customHeight="1" x14ac:dyDescent="0.45">
      <c r="O21" s="598"/>
    </row>
  </sheetData>
  <mergeCells count="18">
    <mergeCell ref="B2:C2"/>
    <mergeCell ref="B3:B5"/>
    <mergeCell ref="C3:G3"/>
    <mergeCell ref="H3:H5"/>
    <mergeCell ref="I3:N5"/>
    <mergeCell ref="C4:D4"/>
    <mergeCell ref="E4:E5"/>
    <mergeCell ref="F4:F5"/>
    <mergeCell ref="G4:G5"/>
    <mergeCell ref="M12:N12"/>
    <mergeCell ref="M13:N13"/>
    <mergeCell ref="M14:N14"/>
    <mergeCell ref="I6:N6"/>
    <mergeCell ref="I7:N7"/>
    <mergeCell ref="I8:N8"/>
    <mergeCell ref="B9:N9"/>
    <mergeCell ref="B10:N10"/>
    <mergeCell ref="M11:N11"/>
  </mergeCells>
  <printOptions horizontalCentered="1" verticalCentered="1"/>
  <pageMargins left="0.19685039370078741" right="0.19685039370078741" top="0" bottom="0.11811023622047245" header="0.19685039370078741" footer="0.19685039370078741"/>
  <pageSetup paperSize="9" scale="64"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D17E1-5339-4690-BCE9-499D8794EABA}">
  <dimension ref="A1:Q51"/>
  <sheetViews>
    <sheetView rightToLeft="1" view="pageBreakPreview" topLeftCell="A7" zoomScaleNormal="100" zoomScaleSheetLayoutView="100" workbookViewId="0">
      <selection activeCell="P23" sqref="P23"/>
    </sheetView>
  </sheetViews>
  <sheetFormatPr defaultColWidth="9" defaultRowHeight="15" x14ac:dyDescent="0.25"/>
  <cols>
    <col min="1" max="1" width="3.125" style="347" customWidth="1"/>
    <col min="2" max="2" width="11.75" style="347" customWidth="1"/>
    <col min="3" max="3" width="10" style="347" customWidth="1"/>
    <col min="4" max="4" width="10.375" style="347" customWidth="1"/>
    <col min="5" max="5" width="13.75" style="347" customWidth="1"/>
    <col min="6" max="6" width="13.375" style="347" customWidth="1"/>
    <col min="7" max="7" width="16.75" style="347" customWidth="1"/>
    <col min="8" max="8" width="13.375" style="347" customWidth="1"/>
    <col min="9" max="9" width="13.25" style="347" customWidth="1"/>
    <col min="10" max="10" width="3.75" style="347" customWidth="1"/>
    <col min="11" max="16384" width="9" style="347"/>
  </cols>
  <sheetData>
    <row r="1" spans="2:9" ht="15.75" thickBot="1" x14ac:dyDescent="0.3"/>
    <row r="2" spans="2:9" ht="24.75" thickBot="1" x14ac:dyDescent="0.65">
      <c r="B2" s="1182" t="s">
        <v>196</v>
      </c>
      <c r="C2" s="1183"/>
      <c r="D2" s="1183"/>
      <c r="E2" s="1183"/>
      <c r="F2" s="348"/>
      <c r="G2" s="348"/>
      <c r="H2" s="348"/>
      <c r="I2" s="403" t="s">
        <v>11</v>
      </c>
    </row>
    <row r="3" spans="2:9" ht="54" customHeight="1" thickBot="1" x14ac:dyDescent="0.5">
      <c r="B3" s="234"/>
      <c r="C3" s="902" t="s">
        <v>349</v>
      </c>
      <c r="D3" s="902" t="s">
        <v>102</v>
      </c>
      <c r="E3" s="912" t="s">
        <v>103</v>
      </c>
      <c r="F3" s="902" t="s">
        <v>104</v>
      </c>
      <c r="G3" s="912" t="s">
        <v>105</v>
      </c>
      <c r="H3" s="912" t="s">
        <v>106</v>
      </c>
      <c r="I3" s="235" t="s">
        <v>107</v>
      </c>
    </row>
    <row r="4" spans="2:9" ht="18.75" x14ac:dyDescent="0.45">
      <c r="B4" s="501"/>
      <c r="C4" s="352"/>
      <c r="D4" s="1097" t="s">
        <v>108</v>
      </c>
      <c r="E4" s="1098"/>
      <c r="F4" s="1098"/>
      <c r="G4" s="1099"/>
      <c r="H4" s="352"/>
      <c r="I4" s="353"/>
    </row>
    <row r="5" spans="2:9" ht="18.75" x14ac:dyDescent="0.45">
      <c r="B5" s="504">
        <v>1400</v>
      </c>
      <c r="C5" s="372">
        <v>5981.1</v>
      </c>
      <c r="D5" s="372">
        <v>9865.7999999999993</v>
      </c>
      <c r="E5" s="372">
        <v>864.3</v>
      </c>
      <c r="F5" s="372">
        <v>9001.5</v>
      </c>
      <c r="G5" s="372">
        <v>38458.6</v>
      </c>
      <c r="H5" s="372">
        <v>47460.1</v>
      </c>
      <c r="I5" s="355">
        <v>48324.4</v>
      </c>
    </row>
    <row r="6" spans="2:9" ht="18.75" x14ac:dyDescent="0.45">
      <c r="B6" s="507"/>
      <c r="C6" s="467">
        <v>32.700000000000003</v>
      </c>
      <c r="D6" s="467">
        <v>42.8</v>
      </c>
      <c r="E6" s="467">
        <v>17.600000000000001</v>
      </c>
      <c r="F6" s="467">
        <v>45.8</v>
      </c>
      <c r="G6" s="467">
        <v>38.1</v>
      </c>
      <c r="H6" s="467">
        <v>39.5</v>
      </c>
      <c r="I6" s="468">
        <v>39</v>
      </c>
    </row>
    <row r="7" spans="2:9" ht="18.75" x14ac:dyDescent="0.45">
      <c r="B7" s="593">
        <v>1401</v>
      </c>
      <c r="C7" s="592">
        <v>8548</v>
      </c>
      <c r="D7" s="592">
        <v>16296.9</v>
      </c>
      <c r="E7" s="592">
        <v>1226.0999999999999</v>
      </c>
      <c r="F7" s="592">
        <v>15070.8</v>
      </c>
      <c r="G7" s="592">
        <v>47079.9</v>
      </c>
      <c r="H7" s="592">
        <v>62150.7</v>
      </c>
      <c r="I7" s="448">
        <v>63376.800000000003</v>
      </c>
    </row>
    <row r="8" spans="2:9" ht="18.75" x14ac:dyDescent="0.45">
      <c r="B8" s="409"/>
      <c r="C8" s="260">
        <v>42.9</v>
      </c>
      <c r="D8" s="260">
        <v>65.2</v>
      </c>
      <c r="E8" s="260">
        <v>41.9</v>
      </c>
      <c r="F8" s="260">
        <v>67.400000000000006</v>
      </c>
      <c r="G8" s="260">
        <v>22.4</v>
      </c>
      <c r="H8" s="260">
        <v>31</v>
      </c>
      <c r="I8" s="261">
        <v>31.1</v>
      </c>
    </row>
    <row r="9" spans="2:9" ht="18.75" x14ac:dyDescent="0.45">
      <c r="B9" s="407">
        <v>1402</v>
      </c>
      <c r="C9" s="487">
        <v>10921.3</v>
      </c>
      <c r="D9" s="487">
        <v>19146.400000000001</v>
      </c>
      <c r="E9" s="487">
        <v>1468.8</v>
      </c>
      <c r="F9" s="487">
        <v>17677.599999999999</v>
      </c>
      <c r="G9" s="487">
        <v>59628.1</v>
      </c>
      <c r="H9" s="487">
        <v>77305.7</v>
      </c>
      <c r="I9" s="494">
        <v>78774.5</v>
      </c>
    </row>
    <row r="10" spans="2:9" ht="18.75" x14ac:dyDescent="0.45">
      <c r="B10" s="509"/>
      <c r="C10" s="250">
        <v>27.8</v>
      </c>
      <c r="D10" s="250">
        <v>17.5</v>
      </c>
      <c r="E10" s="250">
        <v>19.8</v>
      </c>
      <c r="F10" s="250">
        <v>17.3</v>
      </c>
      <c r="G10" s="250">
        <v>26.7</v>
      </c>
      <c r="H10" s="250">
        <v>24.4</v>
      </c>
      <c r="I10" s="251">
        <v>24.3</v>
      </c>
    </row>
    <row r="11" spans="2:9" ht="18.75" x14ac:dyDescent="0.45">
      <c r="B11" s="405">
        <v>1403</v>
      </c>
      <c r="C11" s="372">
        <v>13594.3</v>
      </c>
      <c r="D11" s="372">
        <v>26317.3</v>
      </c>
      <c r="E11" s="372">
        <v>1791.3</v>
      </c>
      <c r="F11" s="372">
        <v>24526</v>
      </c>
      <c r="G11" s="372">
        <v>75342.2</v>
      </c>
      <c r="H11" s="372">
        <v>99868.2</v>
      </c>
      <c r="I11" s="355">
        <v>101659.5</v>
      </c>
    </row>
    <row r="12" spans="2:9" ht="19.5" thickBot="1" x14ac:dyDescent="0.5">
      <c r="B12" s="725"/>
      <c r="C12" s="780">
        <v>24.5</v>
      </c>
      <c r="D12" s="780">
        <v>37.5</v>
      </c>
      <c r="E12" s="780">
        <v>22</v>
      </c>
      <c r="F12" s="780">
        <v>38.700000000000003</v>
      </c>
      <c r="G12" s="780">
        <v>26.4</v>
      </c>
      <c r="H12" s="780">
        <v>29.2</v>
      </c>
      <c r="I12" s="781">
        <v>29.1</v>
      </c>
    </row>
    <row r="13" spans="2:9" ht="18.75" x14ac:dyDescent="0.45">
      <c r="B13" s="501"/>
      <c r="C13" s="295"/>
      <c r="D13" s="1213" t="s">
        <v>108</v>
      </c>
      <c r="E13" s="1214"/>
      <c r="F13" s="1214"/>
      <c r="G13" s="1215"/>
      <c r="H13" s="295"/>
      <c r="I13" s="269"/>
    </row>
    <row r="14" spans="2:9" ht="18.75" x14ac:dyDescent="0.45">
      <c r="B14" s="509">
        <v>1403</v>
      </c>
      <c r="C14" s="250"/>
      <c r="D14" s="250"/>
      <c r="E14" s="249"/>
      <c r="F14" s="250"/>
      <c r="G14" s="250"/>
      <c r="H14" s="250"/>
      <c r="I14" s="251"/>
    </row>
    <row r="15" spans="2:9" ht="18.75" x14ac:dyDescent="0.45">
      <c r="B15" s="593" t="s">
        <v>310</v>
      </c>
      <c r="C15" s="592">
        <v>11145.3</v>
      </c>
      <c r="D15" s="406">
        <v>20536.599999999999</v>
      </c>
      <c r="E15" s="592">
        <v>1435.9</v>
      </c>
      <c r="F15" s="406">
        <v>19100.7</v>
      </c>
      <c r="G15" s="406">
        <v>63003.3</v>
      </c>
      <c r="H15" s="592">
        <v>82104</v>
      </c>
      <c r="I15" s="448">
        <v>83539.899999999994</v>
      </c>
    </row>
    <row r="16" spans="2:9" ht="18.75" x14ac:dyDescent="0.45">
      <c r="B16" s="593"/>
      <c r="C16" s="685">
        <v>2.1</v>
      </c>
      <c r="D16" s="685">
        <v>7.3</v>
      </c>
      <c r="E16" s="453">
        <v>-2.2000000000000002</v>
      </c>
      <c r="F16" s="685">
        <v>8.1</v>
      </c>
      <c r="G16" s="685">
        <v>5.7</v>
      </c>
      <c r="H16" s="685">
        <v>6.2</v>
      </c>
      <c r="I16" s="226">
        <v>6</v>
      </c>
    </row>
    <row r="17" spans="1:10" ht="18.75" x14ac:dyDescent="0.45">
      <c r="B17" s="593" t="s">
        <v>283</v>
      </c>
      <c r="C17" s="592">
        <v>11541.5</v>
      </c>
      <c r="D17" s="406">
        <v>22350.5</v>
      </c>
      <c r="E17" s="592">
        <v>1442.2</v>
      </c>
      <c r="F17" s="406">
        <v>20908.3</v>
      </c>
      <c r="G17" s="406">
        <v>68354.600000000006</v>
      </c>
      <c r="H17" s="592">
        <v>89262.9</v>
      </c>
      <c r="I17" s="448">
        <v>90705.1</v>
      </c>
    </row>
    <row r="18" spans="1:10" ht="18.75" x14ac:dyDescent="0.45">
      <c r="B18" s="593"/>
      <c r="C18" s="685">
        <v>5.7</v>
      </c>
      <c r="D18" s="685">
        <v>16.7</v>
      </c>
      <c r="E18" s="453">
        <v>-1.8</v>
      </c>
      <c r="F18" s="685">
        <v>18.3</v>
      </c>
      <c r="G18" s="685">
        <v>14.6</v>
      </c>
      <c r="H18" s="685">
        <v>15.5</v>
      </c>
      <c r="I18" s="226">
        <v>15.1</v>
      </c>
    </row>
    <row r="19" spans="1:10" ht="18.75" x14ac:dyDescent="0.45">
      <c r="B19" s="593" t="s">
        <v>305</v>
      </c>
      <c r="C19" s="592">
        <v>12164.7</v>
      </c>
      <c r="D19" s="406">
        <v>23443.4</v>
      </c>
      <c r="E19" s="592">
        <v>1491.4</v>
      </c>
      <c r="F19" s="406">
        <v>21952</v>
      </c>
      <c r="G19" s="406">
        <v>72592.7</v>
      </c>
      <c r="H19" s="592">
        <v>94544.7</v>
      </c>
      <c r="I19" s="448">
        <v>96036.1</v>
      </c>
    </row>
    <row r="20" spans="1:10" ht="18.75" x14ac:dyDescent="0.45">
      <c r="B20" s="593"/>
      <c r="C20" s="685">
        <v>11.4</v>
      </c>
      <c r="D20" s="685">
        <v>22.4</v>
      </c>
      <c r="E20" s="453">
        <v>1.5</v>
      </c>
      <c r="F20" s="685">
        <v>24.2</v>
      </c>
      <c r="G20" s="685">
        <v>21.7</v>
      </c>
      <c r="H20" s="685">
        <v>22.3</v>
      </c>
      <c r="I20" s="226">
        <v>21.9</v>
      </c>
    </row>
    <row r="21" spans="1:10" ht="18.75" x14ac:dyDescent="0.45">
      <c r="B21" s="593" t="s">
        <v>306</v>
      </c>
      <c r="C21" s="592">
        <v>13594.3</v>
      </c>
      <c r="D21" s="406">
        <v>26317.3</v>
      </c>
      <c r="E21" s="592">
        <v>1791.3</v>
      </c>
      <c r="F21" s="406">
        <v>24526</v>
      </c>
      <c r="G21" s="406">
        <v>75342.2</v>
      </c>
      <c r="H21" s="592">
        <v>99868.2</v>
      </c>
      <c r="I21" s="448">
        <v>101659.5</v>
      </c>
    </row>
    <row r="22" spans="1:10" ht="18.75" x14ac:dyDescent="0.45">
      <c r="B22" s="593"/>
      <c r="C22" s="685">
        <v>24.5</v>
      </c>
      <c r="D22" s="685">
        <v>37.5</v>
      </c>
      <c r="E22" s="453">
        <v>22</v>
      </c>
      <c r="F22" s="685">
        <v>38.700000000000003</v>
      </c>
      <c r="G22" s="685">
        <v>26.4</v>
      </c>
      <c r="H22" s="685">
        <v>29.2</v>
      </c>
      <c r="I22" s="226">
        <v>29.1</v>
      </c>
    </row>
    <row r="23" spans="1:10" ht="18.75" x14ac:dyDescent="0.45">
      <c r="B23" s="593">
        <v>1404</v>
      </c>
      <c r="C23" s="685"/>
      <c r="D23" s="685"/>
      <c r="E23" s="453"/>
      <c r="F23" s="685"/>
      <c r="G23" s="685"/>
      <c r="H23" s="685"/>
      <c r="I23" s="226"/>
    </row>
    <row r="24" spans="1:10" ht="18.75" x14ac:dyDescent="0.45">
      <c r="A24" s="395"/>
      <c r="B24" s="405" t="s">
        <v>310</v>
      </c>
      <c r="C24" s="372">
        <v>14444.4</v>
      </c>
      <c r="D24" s="270">
        <v>26496.1</v>
      </c>
      <c r="E24" s="372">
        <v>1914.7</v>
      </c>
      <c r="F24" s="270">
        <v>24581.4</v>
      </c>
      <c r="G24" s="270">
        <v>84091.9</v>
      </c>
      <c r="H24" s="372">
        <v>108673.3</v>
      </c>
      <c r="I24" s="355">
        <v>110588</v>
      </c>
      <c r="J24" s="497"/>
    </row>
    <row r="25" spans="1:10" ht="18.75" x14ac:dyDescent="0.45">
      <c r="B25" s="405"/>
      <c r="C25" s="783">
        <v>6.3</v>
      </c>
      <c r="D25" s="783">
        <v>0.7</v>
      </c>
      <c r="E25" s="464">
        <v>6.9</v>
      </c>
      <c r="F25" s="783">
        <v>0.2</v>
      </c>
      <c r="G25" s="783">
        <v>11.6</v>
      </c>
      <c r="H25" s="783">
        <v>8.8000000000000007</v>
      </c>
      <c r="I25" s="784">
        <v>8.8000000000000007</v>
      </c>
    </row>
    <row r="26" spans="1:10" ht="18.75" x14ac:dyDescent="0.45">
      <c r="B26" s="396" t="s">
        <v>283</v>
      </c>
      <c r="C26" s="449">
        <v>16123.9</v>
      </c>
      <c r="D26" s="223">
        <v>30302.9</v>
      </c>
      <c r="E26" s="449">
        <v>2152</v>
      </c>
      <c r="F26" s="223">
        <v>28150.9</v>
      </c>
      <c r="G26" s="223">
        <v>93784.4</v>
      </c>
      <c r="H26" s="449">
        <v>121935.3</v>
      </c>
      <c r="I26" s="452">
        <v>124087.3</v>
      </c>
    </row>
    <row r="27" spans="1:10" ht="19.5" thickBot="1" x14ac:dyDescent="0.5">
      <c r="B27" s="408"/>
      <c r="C27" s="228">
        <v>18.600000000000001</v>
      </c>
      <c r="D27" s="228">
        <v>15.1</v>
      </c>
      <c r="E27" s="450">
        <v>20.100000000000001</v>
      </c>
      <c r="F27" s="228">
        <v>14.8</v>
      </c>
      <c r="G27" s="228">
        <v>24.5</v>
      </c>
      <c r="H27" s="228">
        <v>22.1</v>
      </c>
      <c r="I27" s="451">
        <v>22.1</v>
      </c>
    </row>
    <row r="28" spans="1:10" ht="18.75" x14ac:dyDescent="0.45">
      <c r="B28" s="501"/>
      <c r="C28" s="295"/>
      <c r="D28" s="1213" t="s">
        <v>109</v>
      </c>
      <c r="E28" s="1214"/>
      <c r="F28" s="1214"/>
      <c r="G28" s="1215"/>
      <c r="H28" s="295"/>
      <c r="I28" s="269"/>
    </row>
    <row r="29" spans="1:10" ht="18.75" x14ac:dyDescent="0.45">
      <c r="B29" s="409">
        <v>1404</v>
      </c>
      <c r="C29" s="296"/>
      <c r="D29" s="296"/>
      <c r="E29" s="296"/>
      <c r="F29" s="296"/>
      <c r="G29" s="296"/>
      <c r="H29" s="296"/>
      <c r="I29" s="301"/>
    </row>
    <row r="30" spans="1:10" ht="18.75" x14ac:dyDescent="0.45">
      <c r="B30" s="582" t="s">
        <v>414</v>
      </c>
      <c r="C30" s="335">
        <v>13639.1</v>
      </c>
      <c r="D30" s="335">
        <v>26570.3</v>
      </c>
      <c r="E30" s="335">
        <v>1822.2</v>
      </c>
      <c r="F30" s="335">
        <v>24748.1</v>
      </c>
      <c r="G30" s="335">
        <v>78718.3</v>
      </c>
      <c r="H30" s="337">
        <v>103466.4</v>
      </c>
      <c r="I30" s="867">
        <v>105288.6</v>
      </c>
    </row>
    <row r="31" spans="1:10" ht="18.75" x14ac:dyDescent="0.45">
      <c r="B31" s="405"/>
      <c r="C31" s="783">
        <v>25.9</v>
      </c>
      <c r="D31" s="783">
        <v>37.799999999999997</v>
      </c>
      <c r="E31" s="783">
        <v>22.4</v>
      </c>
      <c r="F31" s="783">
        <v>39.1</v>
      </c>
      <c r="G31" s="783">
        <v>30.3</v>
      </c>
      <c r="H31" s="783">
        <v>32.299999999999997</v>
      </c>
      <c r="I31" s="784">
        <v>32.1</v>
      </c>
    </row>
    <row r="32" spans="1:10" ht="18.75" x14ac:dyDescent="0.45">
      <c r="B32" s="405" t="s">
        <v>415</v>
      </c>
      <c r="C32" s="270">
        <v>14251.2</v>
      </c>
      <c r="D32" s="270">
        <v>25819.4</v>
      </c>
      <c r="E32" s="270">
        <v>1818.6</v>
      </c>
      <c r="F32" s="270">
        <v>24000.799999999999</v>
      </c>
      <c r="G32" s="270">
        <v>81573.2</v>
      </c>
      <c r="H32" s="270">
        <v>105574</v>
      </c>
      <c r="I32" s="271">
        <v>107392.6</v>
      </c>
    </row>
    <row r="33" spans="2:17" ht="18.75" x14ac:dyDescent="0.45">
      <c r="B33" s="405"/>
      <c r="C33" s="783">
        <v>30.1</v>
      </c>
      <c r="D33" s="783">
        <v>32.1</v>
      </c>
      <c r="E33" s="783">
        <v>24.6</v>
      </c>
      <c r="F33" s="783">
        <v>32.700000000000003</v>
      </c>
      <c r="G33" s="783">
        <v>32.1</v>
      </c>
      <c r="H33" s="783">
        <v>32.200000000000003</v>
      </c>
      <c r="I33" s="784">
        <v>32.1</v>
      </c>
    </row>
    <row r="34" spans="2:17" ht="18.75" x14ac:dyDescent="0.45">
      <c r="B34" s="405" t="s">
        <v>416</v>
      </c>
      <c r="C34" s="372">
        <v>14444.4</v>
      </c>
      <c r="D34" s="270">
        <v>26496.1</v>
      </c>
      <c r="E34" s="372">
        <v>1914.7</v>
      </c>
      <c r="F34" s="270">
        <v>24581.4</v>
      </c>
      <c r="G34" s="270">
        <v>84091.9</v>
      </c>
      <c r="H34" s="372">
        <v>108673.3</v>
      </c>
      <c r="I34" s="355">
        <v>110588</v>
      </c>
    </row>
    <row r="35" spans="2:17" ht="18.75" x14ac:dyDescent="0.45">
      <c r="B35" s="405"/>
      <c r="C35" s="783">
        <v>29.6</v>
      </c>
      <c r="D35" s="783">
        <v>29</v>
      </c>
      <c r="E35" s="783">
        <v>33.299999999999997</v>
      </c>
      <c r="F35" s="783">
        <v>28.7</v>
      </c>
      <c r="G35" s="783">
        <v>33.5</v>
      </c>
      <c r="H35" s="783">
        <v>32.4</v>
      </c>
      <c r="I35" s="784">
        <v>32.4</v>
      </c>
    </row>
    <row r="36" spans="2:17" ht="18.75" x14ac:dyDescent="0.45">
      <c r="B36" s="396" t="s">
        <v>443</v>
      </c>
      <c r="C36" s="223">
        <v>15144.8</v>
      </c>
      <c r="D36" s="223">
        <v>27703.9</v>
      </c>
      <c r="E36" s="223">
        <v>2063.4</v>
      </c>
      <c r="F36" s="223">
        <v>25640.5</v>
      </c>
      <c r="G36" s="223">
        <v>88079.4</v>
      </c>
      <c r="H36" s="449">
        <v>113719.9</v>
      </c>
      <c r="I36" s="227">
        <v>115783.3</v>
      </c>
    </row>
    <row r="37" spans="2:17" ht="18.75" x14ac:dyDescent="0.45">
      <c r="B37" s="396"/>
      <c r="C37" s="229">
        <v>31.8</v>
      </c>
      <c r="D37" s="229">
        <v>31.9</v>
      </c>
      <c r="E37" s="229">
        <v>43</v>
      </c>
      <c r="F37" s="229">
        <v>31.1</v>
      </c>
      <c r="G37" s="229">
        <v>36.6</v>
      </c>
      <c r="H37" s="229">
        <v>35.299999999999997</v>
      </c>
      <c r="I37" s="230">
        <v>35.4</v>
      </c>
    </row>
    <row r="38" spans="2:17" ht="18.75" x14ac:dyDescent="0.45">
      <c r="B38" s="396" t="s">
        <v>444</v>
      </c>
      <c r="C38" s="223">
        <v>15566.5</v>
      </c>
      <c r="D38" s="223">
        <v>28693.5</v>
      </c>
      <c r="E38" s="223">
        <v>2102.9</v>
      </c>
      <c r="F38" s="223">
        <v>26590.6</v>
      </c>
      <c r="G38" s="223">
        <v>91455.8</v>
      </c>
      <c r="H38" s="223">
        <v>118046.39999999999</v>
      </c>
      <c r="I38" s="227">
        <v>120149.3</v>
      </c>
    </row>
    <row r="39" spans="2:17" ht="18.75" x14ac:dyDescent="0.45">
      <c r="B39" s="396"/>
      <c r="C39" s="229">
        <v>31.5</v>
      </c>
      <c r="D39" s="229">
        <v>33.799999999999997</v>
      </c>
      <c r="E39" s="229">
        <v>46.6</v>
      </c>
      <c r="F39" s="229">
        <v>32.9</v>
      </c>
      <c r="G39" s="229">
        <v>37.5</v>
      </c>
      <c r="H39" s="229">
        <v>36.4</v>
      </c>
      <c r="I39" s="230">
        <v>36.6</v>
      </c>
    </row>
    <row r="40" spans="2:17" ht="18.75" x14ac:dyDescent="0.45">
      <c r="B40" s="396" t="s">
        <v>445</v>
      </c>
      <c r="C40" s="449">
        <v>16123.9</v>
      </c>
      <c r="D40" s="223">
        <v>30302.9</v>
      </c>
      <c r="E40" s="449">
        <v>2152</v>
      </c>
      <c r="F40" s="223">
        <v>28150.9</v>
      </c>
      <c r="G40" s="223">
        <v>93784.4</v>
      </c>
      <c r="H40" s="449">
        <v>121935.3</v>
      </c>
      <c r="I40" s="452">
        <v>124087.3</v>
      </c>
    </row>
    <row r="41" spans="2:17" ht="19.5" thickBot="1" x14ac:dyDescent="0.5">
      <c r="B41" s="408"/>
      <c r="C41" s="228">
        <v>39.700000000000003</v>
      </c>
      <c r="D41" s="228">
        <v>35.6</v>
      </c>
      <c r="E41" s="228">
        <v>49.2</v>
      </c>
      <c r="F41" s="228">
        <v>34.6</v>
      </c>
      <c r="G41" s="228">
        <v>37.200000000000003</v>
      </c>
      <c r="H41" s="228">
        <v>36.6</v>
      </c>
      <c r="I41" s="451">
        <v>36.799999999999997</v>
      </c>
      <c r="K41" s="446"/>
      <c r="L41" s="446"/>
      <c r="M41" s="446"/>
      <c r="N41" s="446"/>
      <c r="O41" s="446"/>
      <c r="P41" s="446"/>
      <c r="Q41" s="446"/>
    </row>
    <row r="42" spans="2:17" ht="48" customHeight="1" x14ac:dyDescent="0.25">
      <c r="B42" s="1216" t="s">
        <v>307</v>
      </c>
      <c r="C42" s="1216"/>
      <c r="D42" s="1216"/>
      <c r="E42" s="1216"/>
      <c r="F42" s="1216"/>
      <c r="G42" s="1216"/>
      <c r="H42" s="1216"/>
      <c r="I42" s="1216"/>
    </row>
    <row r="43" spans="2:17" ht="64.5" customHeight="1" x14ac:dyDescent="0.25">
      <c r="B43" s="1212" t="s">
        <v>350</v>
      </c>
      <c r="C43" s="1212"/>
      <c r="D43" s="1212"/>
      <c r="E43" s="1212"/>
      <c r="F43" s="1212"/>
      <c r="G43" s="1212"/>
      <c r="H43" s="1212"/>
      <c r="I43" s="1212"/>
    </row>
    <row r="44" spans="2:17" ht="17.25" customHeight="1" x14ac:dyDescent="0.45">
      <c r="B44" s="591"/>
      <c r="C44" s="488"/>
      <c r="D44" s="488"/>
      <c r="E44" s="488"/>
      <c r="F44" s="488"/>
      <c r="G44" s="488"/>
      <c r="H44" s="488"/>
      <c r="I44" s="591" t="s">
        <v>279</v>
      </c>
    </row>
    <row r="45" spans="2:17" ht="17.25" customHeight="1" x14ac:dyDescent="0.45">
      <c r="B45" s="591"/>
      <c r="C45" s="488"/>
      <c r="D45" s="488"/>
      <c r="E45" s="488"/>
      <c r="F45" s="488"/>
      <c r="G45" s="488"/>
      <c r="H45" s="488"/>
      <c r="I45" s="591" t="s">
        <v>441</v>
      </c>
    </row>
    <row r="46" spans="2:17" ht="18.75" x14ac:dyDescent="0.45">
      <c r="B46" s="591"/>
      <c r="C46" s="488"/>
      <c r="D46" s="488"/>
      <c r="E46" s="488"/>
      <c r="F46" s="488"/>
      <c r="G46" s="488"/>
      <c r="H46" s="488"/>
      <c r="I46" s="591" t="s">
        <v>280</v>
      </c>
    </row>
    <row r="47" spans="2:17" ht="21.75" x14ac:dyDescent="0.45">
      <c r="B47" s="591"/>
      <c r="C47" s="488"/>
      <c r="D47" s="488"/>
      <c r="E47" s="488"/>
      <c r="F47" s="488"/>
      <c r="G47" s="488"/>
      <c r="H47" s="488"/>
      <c r="I47" s="512">
        <v>20</v>
      </c>
    </row>
    <row r="51" spans="10:10" ht="18" x14ac:dyDescent="0.45">
      <c r="J51" s="598"/>
    </row>
  </sheetData>
  <mergeCells count="6">
    <mergeCell ref="B43:I43"/>
    <mergeCell ref="B2:E2"/>
    <mergeCell ref="D4:G4"/>
    <mergeCell ref="D13:G13"/>
    <mergeCell ref="D28:G28"/>
    <mergeCell ref="B42:I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7ABCA-171F-4851-A064-DF4A7695641C}">
  <dimension ref="B1:K54"/>
  <sheetViews>
    <sheetView rightToLeft="1" view="pageBreakPreview" topLeftCell="A22" zoomScale="90" zoomScaleNormal="100" zoomScaleSheetLayoutView="90" workbookViewId="0">
      <selection activeCell="P50" sqref="P50"/>
    </sheetView>
  </sheetViews>
  <sheetFormatPr defaultColWidth="9" defaultRowHeight="15" x14ac:dyDescent="0.25"/>
  <cols>
    <col min="1" max="1" width="2.375" style="347" customWidth="1"/>
    <col min="2" max="2" width="10.875" style="347" customWidth="1"/>
    <col min="3" max="3" width="9" style="347"/>
    <col min="4" max="4" width="8.5" style="347" customWidth="1"/>
    <col min="5" max="5" width="11.25" style="347" customWidth="1"/>
    <col min="6" max="6" width="0.875" style="347" customWidth="1"/>
    <col min="7" max="7" width="11" style="347" bestFit="1" customWidth="1"/>
    <col min="8" max="8" width="13.625" style="347" customWidth="1"/>
    <col min="9" max="9" width="10.25" style="347" customWidth="1"/>
    <col min="10" max="10" width="15.375" style="347" customWidth="1"/>
    <col min="11" max="11" width="3.75" style="347" customWidth="1"/>
    <col min="12" max="16384" width="9" style="347"/>
  </cols>
  <sheetData>
    <row r="1" spans="2:10" ht="15.75" thickBot="1" x14ac:dyDescent="0.3"/>
    <row r="2" spans="2:10" ht="24.75" thickBot="1" x14ac:dyDescent="0.65">
      <c r="B2" s="906" t="s">
        <v>365</v>
      </c>
      <c r="C2" s="348"/>
      <c r="D2" s="348"/>
      <c r="E2" s="348"/>
      <c r="F2" s="348"/>
      <c r="G2" s="348"/>
      <c r="H2" s="348"/>
      <c r="I2" s="348"/>
      <c r="J2" s="403" t="s">
        <v>11</v>
      </c>
    </row>
    <row r="3" spans="2:10" ht="20.25" thickBot="1" x14ac:dyDescent="0.55000000000000004">
      <c r="B3" s="1078"/>
      <c r="C3" s="1225" t="s">
        <v>113</v>
      </c>
      <c r="D3" s="1225"/>
      <c r="E3" s="1225"/>
      <c r="F3" s="1226"/>
      <c r="G3" s="1225" t="s">
        <v>351</v>
      </c>
      <c r="H3" s="1225"/>
      <c r="I3" s="1225"/>
      <c r="J3" s="1218" t="s">
        <v>256</v>
      </c>
    </row>
    <row r="4" spans="2:10" ht="20.25" thickBot="1" x14ac:dyDescent="0.55000000000000004">
      <c r="B4" s="1079"/>
      <c r="C4" s="236" t="s">
        <v>110</v>
      </c>
      <c r="D4" s="236" t="s">
        <v>111</v>
      </c>
      <c r="E4" s="907" t="s">
        <v>112</v>
      </c>
      <c r="F4" s="1227"/>
      <c r="G4" s="236" t="s">
        <v>114</v>
      </c>
      <c r="H4" s="236" t="s">
        <v>115</v>
      </c>
      <c r="I4" s="907" t="s">
        <v>116</v>
      </c>
      <c r="J4" s="1219"/>
    </row>
    <row r="5" spans="2:10" ht="18.75" x14ac:dyDescent="0.45">
      <c r="B5" s="501"/>
      <c r="C5" s="352"/>
      <c r="D5" s="1080" t="s">
        <v>108</v>
      </c>
      <c r="E5" s="1080"/>
      <c r="F5" s="1080"/>
      <c r="G5" s="1080"/>
      <c r="H5" s="1080"/>
      <c r="I5" s="352"/>
      <c r="J5" s="353"/>
    </row>
    <row r="6" spans="2:10" ht="18.75" x14ac:dyDescent="0.45">
      <c r="B6" s="504">
        <v>1400</v>
      </c>
      <c r="C6" s="372">
        <v>2932.7</v>
      </c>
      <c r="D6" s="372">
        <v>2756</v>
      </c>
      <c r="E6" s="372">
        <v>5688.7</v>
      </c>
      <c r="F6" s="372"/>
      <c r="G6" s="372">
        <v>30736.5</v>
      </c>
      <c r="H6" s="372">
        <v>5021.8999999999996</v>
      </c>
      <c r="I6" s="372">
        <v>35758.400000000001</v>
      </c>
      <c r="J6" s="355">
        <v>7279.4</v>
      </c>
    </row>
    <row r="7" spans="2:10" ht="18.75" x14ac:dyDescent="0.45">
      <c r="B7" s="507"/>
      <c r="C7" s="249">
        <v>-0.7</v>
      </c>
      <c r="D7" s="467">
        <v>134.80000000000001</v>
      </c>
      <c r="E7" s="467">
        <v>37.9</v>
      </c>
      <c r="F7" s="467"/>
      <c r="G7" s="467">
        <v>52.1</v>
      </c>
      <c r="H7" s="467">
        <v>30</v>
      </c>
      <c r="I7" s="467">
        <v>48.6</v>
      </c>
      <c r="J7" s="468">
        <v>12.4</v>
      </c>
    </row>
    <row r="8" spans="2:10" ht="18.75" x14ac:dyDescent="0.45">
      <c r="B8" s="593">
        <v>1401</v>
      </c>
      <c r="C8" s="592">
        <v>3024.9</v>
      </c>
      <c r="D8" s="592">
        <v>3300.9</v>
      </c>
      <c r="E8" s="592">
        <v>6325.8</v>
      </c>
      <c r="F8" s="592"/>
      <c r="G8" s="592">
        <v>43634.6</v>
      </c>
      <c r="H8" s="592">
        <v>7299.8</v>
      </c>
      <c r="I8" s="592">
        <v>50934.400000000001</v>
      </c>
      <c r="J8" s="355">
        <v>11225</v>
      </c>
    </row>
    <row r="9" spans="2:10" ht="18.75" x14ac:dyDescent="0.45">
      <c r="B9" s="409"/>
      <c r="C9" s="260">
        <v>3.1</v>
      </c>
      <c r="D9" s="260">
        <v>19.8</v>
      </c>
      <c r="E9" s="260">
        <v>11.2</v>
      </c>
      <c r="F9" s="260"/>
      <c r="G9" s="260">
        <v>42</v>
      </c>
      <c r="H9" s="260">
        <v>45.4</v>
      </c>
      <c r="I9" s="260">
        <v>42.4</v>
      </c>
      <c r="J9" s="226">
        <v>54.2</v>
      </c>
    </row>
    <row r="10" spans="2:10" ht="18.75" x14ac:dyDescent="0.45">
      <c r="B10" s="407">
        <v>1402</v>
      </c>
      <c r="C10" s="487">
        <v>18537.099999999999</v>
      </c>
      <c r="D10" s="487">
        <v>3374.4</v>
      </c>
      <c r="E10" s="487">
        <v>21911.5</v>
      </c>
      <c r="F10" s="487"/>
      <c r="G10" s="487">
        <v>57220.3</v>
      </c>
      <c r="H10" s="487">
        <v>9288.7000000000007</v>
      </c>
      <c r="I10" s="487">
        <v>66509</v>
      </c>
      <c r="J10" s="494">
        <v>14492.2</v>
      </c>
    </row>
    <row r="11" spans="2:10" ht="18.75" x14ac:dyDescent="0.45">
      <c r="B11" s="509"/>
      <c r="C11" s="250" t="s">
        <v>247</v>
      </c>
      <c r="D11" s="250">
        <v>2.2000000000000002</v>
      </c>
      <c r="E11" s="250">
        <v>246.4</v>
      </c>
      <c r="F11" s="250"/>
      <c r="G11" s="250">
        <v>31.1</v>
      </c>
      <c r="H11" s="250">
        <v>27.2</v>
      </c>
      <c r="I11" s="250">
        <v>30.6</v>
      </c>
      <c r="J11" s="253">
        <v>29.1</v>
      </c>
    </row>
    <row r="12" spans="2:10" ht="18.75" x14ac:dyDescent="0.45">
      <c r="B12" s="405">
        <v>1403</v>
      </c>
      <c r="C12" s="372">
        <v>31885.8</v>
      </c>
      <c r="D12" s="372">
        <v>11807.8</v>
      </c>
      <c r="E12" s="372">
        <v>43693.599999999999</v>
      </c>
      <c r="F12" s="372"/>
      <c r="G12" s="372">
        <v>76407.8</v>
      </c>
      <c r="H12" s="372">
        <v>11893.4</v>
      </c>
      <c r="I12" s="372">
        <v>88301.2</v>
      </c>
      <c r="J12" s="355">
        <v>19972.099999999999</v>
      </c>
    </row>
    <row r="13" spans="2:10" ht="19.5" thickBot="1" x14ac:dyDescent="0.5">
      <c r="B13" s="725"/>
      <c r="C13" s="780">
        <v>72</v>
      </c>
      <c r="D13" s="780">
        <v>249.9</v>
      </c>
      <c r="E13" s="780">
        <v>99.4</v>
      </c>
      <c r="F13" s="780"/>
      <c r="G13" s="780">
        <v>33.5</v>
      </c>
      <c r="H13" s="780">
        <v>28</v>
      </c>
      <c r="I13" s="780">
        <v>32.799999999999997</v>
      </c>
      <c r="J13" s="785">
        <v>37.799999999999997</v>
      </c>
    </row>
    <row r="14" spans="2:10" ht="18.75" x14ac:dyDescent="0.45">
      <c r="B14" s="501"/>
      <c r="C14" s="242"/>
      <c r="D14" s="1220" t="s">
        <v>108</v>
      </c>
      <c r="E14" s="1220"/>
      <c r="F14" s="1220"/>
      <c r="G14" s="1220"/>
      <c r="H14" s="1220"/>
      <c r="I14" s="242"/>
      <c r="J14" s="243"/>
    </row>
    <row r="15" spans="2:10" ht="18.75" x14ac:dyDescent="0.45">
      <c r="B15" s="593">
        <v>1403</v>
      </c>
      <c r="C15" s="453"/>
      <c r="D15" s="685"/>
      <c r="E15" s="453"/>
      <c r="F15" s="685"/>
      <c r="G15" s="685"/>
      <c r="H15" s="685"/>
      <c r="I15" s="685"/>
      <c r="J15" s="454"/>
    </row>
    <row r="16" spans="2:10" ht="18.75" x14ac:dyDescent="0.45">
      <c r="B16" s="593" t="s">
        <v>310</v>
      </c>
      <c r="C16" s="592">
        <v>19084.099999999999</v>
      </c>
      <c r="D16" s="592">
        <v>5396.2</v>
      </c>
      <c r="E16" s="592">
        <v>24480.3</v>
      </c>
      <c r="F16" s="592"/>
      <c r="G16" s="592">
        <v>59634.400000000001</v>
      </c>
      <c r="H16" s="592">
        <v>9683.7000000000007</v>
      </c>
      <c r="I16" s="592">
        <v>69318.100000000006</v>
      </c>
      <c r="J16" s="448">
        <v>15613.6</v>
      </c>
    </row>
    <row r="17" spans="2:11" ht="18.75" x14ac:dyDescent="0.45">
      <c r="B17" s="593"/>
      <c r="C17" s="453">
        <v>3</v>
      </c>
      <c r="D17" s="685">
        <v>59.9</v>
      </c>
      <c r="E17" s="453">
        <v>11.7</v>
      </c>
      <c r="F17" s="685"/>
      <c r="G17" s="685">
        <v>4.2</v>
      </c>
      <c r="H17" s="685">
        <v>4.3</v>
      </c>
      <c r="I17" s="685">
        <v>4.2</v>
      </c>
      <c r="J17" s="454">
        <v>7.7</v>
      </c>
    </row>
    <row r="18" spans="2:11" ht="18.75" x14ac:dyDescent="0.45">
      <c r="B18" s="593" t="s">
        <v>283</v>
      </c>
      <c r="C18" s="592">
        <v>21703.5</v>
      </c>
      <c r="D18" s="592">
        <v>6139.3</v>
      </c>
      <c r="E18" s="592">
        <v>27842.799999999999</v>
      </c>
      <c r="F18" s="592"/>
      <c r="G18" s="592">
        <v>63617.5</v>
      </c>
      <c r="H18" s="592">
        <v>9969.2000000000007</v>
      </c>
      <c r="I18" s="592">
        <v>73586.7</v>
      </c>
      <c r="J18" s="448">
        <v>17126.7</v>
      </c>
    </row>
    <row r="19" spans="2:11" ht="18.75" x14ac:dyDescent="0.45">
      <c r="B19" s="593"/>
      <c r="C19" s="453">
        <v>17.100000000000001</v>
      </c>
      <c r="D19" s="685">
        <v>81.900000000000006</v>
      </c>
      <c r="E19" s="453">
        <v>27.1</v>
      </c>
      <c r="F19" s="685"/>
      <c r="G19" s="685">
        <v>11.2</v>
      </c>
      <c r="H19" s="685">
        <v>7.3</v>
      </c>
      <c r="I19" s="685">
        <v>10.6</v>
      </c>
      <c r="J19" s="454">
        <v>18.2</v>
      </c>
    </row>
    <row r="20" spans="2:11" ht="18.75" x14ac:dyDescent="0.45">
      <c r="B20" s="593" t="s">
        <v>305</v>
      </c>
      <c r="C20" s="592">
        <v>26277.5</v>
      </c>
      <c r="D20" s="592">
        <v>7374.3</v>
      </c>
      <c r="E20" s="592">
        <v>33651.800000000003</v>
      </c>
      <c r="F20" s="592"/>
      <c r="G20" s="592">
        <v>68703</v>
      </c>
      <c r="H20" s="592">
        <v>10742.8</v>
      </c>
      <c r="I20" s="592">
        <v>79445.8</v>
      </c>
      <c r="J20" s="448">
        <v>18732</v>
      </c>
    </row>
    <row r="21" spans="2:11" ht="18.75" x14ac:dyDescent="0.45">
      <c r="B21" s="593"/>
      <c r="C21" s="453">
        <v>41.8</v>
      </c>
      <c r="D21" s="685">
        <v>118.5</v>
      </c>
      <c r="E21" s="453">
        <v>53.6</v>
      </c>
      <c r="F21" s="685"/>
      <c r="G21" s="685">
        <v>20.100000000000001</v>
      </c>
      <c r="H21" s="685">
        <v>15.7</v>
      </c>
      <c r="I21" s="685">
        <v>19.5</v>
      </c>
      <c r="J21" s="454">
        <v>29.3</v>
      </c>
    </row>
    <row r="22" spans="2:11" ht="18.75" x14ac:dyDescent="0.45">
      <c r="B22" s="504" t="s">
        <v>306</v>
      </c>
      <c r="C22" s="465">
        <v>31885.8</v>
      </c>
      <c r="D22" s="465">
        <v>11807.8</v>
      </c>
      <c r="E22" s="465">
        <v>43693.599999999999</v>
      </c>
      <c r="F22" s="465"/>
      <c r="G22" s="465">
        <v>76407.8</v>
      </c>
      <c r="H22" s="465">
        <v>11893.4</v>
      </c>
      <c r="I22" s="465">
        <v>88301.2</v>
      </c>
      <c r="J22" s="241">
        <v>19972.099999999999</v>
      </c>
    </row>
    <row r="23" spans="2:11" ht="18.75" x14ac:dyDescent="0.45">
      <c r="B23" s="813"/>
      <c r="C23" s="469">
        <v>72</v>
      </c>
      <c r="D23" s="467">
        <v>249.9</v>
      </c>
      <c r="E23" s="469">
        <v>99.4</v>
      </c>
      <c r="F23" s="467"/>
      <c r="G23" s="467">
        <v>33.5</v>
      </c>
      <c r="H23" s="467">
        <v>28</v>
      </c>
      <c r="I23" s="467">
        <v>32.799999999999997</v>
      </c>
      <c r="J23" s="470">
        <v>37.799999999999997</v>
      </c>
    </row>
    <row r="24" spans="2:11" ht="18.75" x14ac:dyDescent="0.45">
      <c r="B24" s="593">
        <v>1404</v>
      </c>
      <c r="C24" s="453"/>
      <c r="D24" s="685"/>
      <c r="E24" s="453"/>
      <c r="F24" s="685"/>
      <c r="G24" s="685"/>
      <c r="H24" s="685"/>
      <c r="I24" s="685"/>
      <c r="J24" s="454"/>
    </row>
    <row r="25" spans="2:11" ht="18.75" x14ac:dyDescent="0.45">
      <c r="B25" s="593" t="s">
        <v>310</v>
      </c>
      <c r="C25" s="592">
        <v>33591.199999999997</v>
      </c>
      <c r="D25" s="592">
        <v>12939</v>
      </c>
      <c r="E25" s="592">
        <v>46530.2</v>
      </c>
      <c r="F25" s="592"/>
      <c r="G25" s="592">
        <v>79708.600000000006</v>
      </c>
      <c r="H25" s="592">
        <v>12190</v>
      </c>
      <c r="I25" s="592">
        <v>91898.6</v>
      </c>
      <c r="J25" s="448">
        <v>21636</v>
      </c>
    </row>
    <row r="26" spans="2:11" ht="18.75" x14ac:dyDescent="0.45">
      <c r="B26" s="593"/>
      <c r="C26" s="453">
        <v>5.3</v>
      </c>
      <c r="D26" s="685">
        <v>9.6</v>
      </c>
      <c r="E26" s="453">
        <v>6.5</v>
      </c>
      <c r="F26" s="685"/>
      <c r="G26" s="685">
        <v>4.3</v>
      </c>
      <c r="H26" s="685">
        <v>2.5</v>
      </c>
      <c r="I26" s="685">
        <v>4.0999999999999996</v>
      </c>
      <c r="J26" s="454">
        <v>8.3000000000000007</v>
      </c>
    </row>
    <row r="27" spans="2:11" ht="18.75" x14ac:dyDescent="0.45">
      <c r="B27" s="239" t="s">
        <v>283</v>
      </c>
      <c r="C27" s="244">
        <v>34552</v>
      </c>
      <c r="D27" s="244">
        <v>12894.4</v>
      </c>
      <c r="E27" s="244">
        <v>47446.400000000001</v>
      </c>
      <c r="F27" s="244"/>
      <c r="G27" s="244">
        <v>86029.8</v>
      </c>
      <c r="H27" s="244">
        <v>12982</v>
      </c>
      <c r="I27" s="244">
        <v>99011.8</v>
      </c>
      <c r="J27" s="652">
        <v>25332.799999999999</v>
      </c>
    </row>
    <row r="28" spans="2:11" ht="19.5" thickBot="1" x14ac:dyDescent="0.5">
      <c r="B28" s="814"/>
      <c r="C28" s="450">
        <v>8.4</v>
      </c>
      <c r="D28" s="228">
        <v>9.1999999999999993</v>
      </c>
      <c r="E28" s="450">
        <v>8.6</v>
      </c>
      <c r="F28" s="228"/>
      <c r="G28" s="228">
        <v>12.6</v>
      </c>
      <c r="H28" s="228">
        <v>9.1999999999999993</v>
      </c>
      <c r="I28" s="228">
        <v>12.1</v>
      </c>
      <c r="J28" s="455">
        <v>26.8</v>
      </c>
    </row>
    <row r="29" spans="2:11" ht="18.75" x14ac:dyDescent="0.45">
      <c r="B29" s="501"/>
      <c r="C29" s="224"/>
      <c r="D29" s="1221" t="s">
        <v>109</v>
      </c>
      <c r="E29" s="1221"/>
      <c r="F29" s="1221"/>
      <c r="G29" s="1221"/>
      <c r="H29" s="1221"/>
      <c r="I29" s="224"/>
      <c r="J29" s="225"/>
    </row>
    <row r="30" spans="2:11" ht="18.75" x14ac:dyDescent="0.45">
      <c r="B30" s="509">
        <v>1404</v>
      </c>
      <c r="C30" s="668"/>
      <c r="D30" s="669"/>
      <c r="E30" s="668"/>
      <c r="F30" s="669"/>
      <c r="G30" s="669"/>
      <c r="H30" s="669"/>
      <c r="I30" s="669"/>
      <c r="J30" s="670"/>
      <c r="K30" s="497"/>
    </row>
    <row r="31" spans="2:11" ht="18.75" x14ac:dyDescent="0.45">
      <c r="B31" s="405" t="s">
        <v>414</v>
      </c>
      <c r="C31" s="372">
        <v>32808.1</v>
      </c>
      <c r="D31" s="372">
        <v>12703.9</v>
      </c>
      <c r="E31" s="372">
        <v>45512</v>
      </c>
      <c r="F31" s="372"/>
      <c r="G31" s="372">
        <v>76511.600000000006</v>
      </c>
      <c r="H31" s="372">
        <v>11871.1</v>
      </c>
      <c r="I31" s="372">
        <v>88382.7</v>
      </c>
      <c r="J31" s="355">
        <v>20423.3</v>
      </c>
    </row>
    <row r="32" spans="2:11" ht="18.75" x14ac:dyDescent="0.45">
      <c r="B32" s="504"/>
      <c r="C32" s="788">
        <v>75.099999999999994</v>
      </c>
      <c r="D32" s="718">
        <v>142.80000000000001</v>
      </c>
      <c r="E32" s="788">
        <v>89.9</v>
      </c>
      <c r="F32" s="465"/>
      <c r="G32" s="718">
        <v>34</v>
      </c>
      <c r="H32" s="718">
        <v>27.1</v>
      </c>
      <c r="I32" s="718">
        <v>33</v>
      </c>
      <c r="J32" s="755">
        <v>39.6</v>
      </c>
    </row>
    <row r="33" spans="2:10" ht="18.75" x14ac:dyDescent="0.45">
      <c r="B33" s="405" t="s">
        <v>415</v>
      </c>
      <c r="C33" s="465">
        <v>33080</v>
      </c>
      <c r="D33" s="372">
        <v>12568.9</v>
      </c>
      <c r="E33" s="372">
        <v>45648.9</v>
      </c>
      <c r="F33" s="372"/>
      <c r="G33" s="372">
        <v>78296.5</v>
      </c>
      <c r="H33" s="372">
        <v>12032.9</v>
      </c>
      <c r="I33" s="372">
        <v>90329.4</v>
      </c>
      <c r="J33" s="355">
        <v>20520.900000000001</v>
      </c>
    </row>
    <row r="34" spans="2:10" ht="18.75" x14ac:dyDescent="0.45">
      <c r="B34" s="405"/>
      <c r="C34" s="789">
        <v>72.400000000000006</v>
      </c>
      <c r="D34" s="783">
        <v>139</v>
      </c>
      <c r="E34" s="789">
        <v>86.7</v>
      </c>
      <c r="F34" s="372"/>
      <c r="G34" s="783">
        <v>34.5</v>
      </c>
      <c r="H34" s="783">
        <v>26.7</v>
      </c>
      <c r="I34" s="783">
        <v>33.5</v>
      </c>
      <c r="J34" s="790">
        <v>36.200000000000003</v>
      </c>
    </row>
    <row r="35" spans="2:10" ht="18.75" x14ac:dyDescent="0.45">
      <c r="B35" s="405" t="s">
        <v>416</v>
      </c>
      <c r="C35" s="372">
        <v>33591.199999999997</v>
      </c>
      <c r="D35" s="372">
        <v>12939</v>
      </c>
      <c r="E35" s="372">
        <v>46530.2</v>
      </c>
      <c r="F35" s="372"/>
      <c r="G35" s="372">
        <v>79708.600000000006</v>
      </c>
      <c r="H35" s="372">
        <v>12190</v>
      </c>
      <c r="I35" s="372">
        <v>91898.6</v>
      </c>
      <c r="J35" s="355">
        <v>21636</v>
      </c>
    </row>
    <row r="36" spans="2:10" ht="18.75" x14ac:dyDescent="0.45">
      <c r="B36" s="507"/>
      <c r="C36" s="789">
        <v>76</v>
      </c>
      <c r="D36" s="467">
        <v>139.80000000000001</v>
      </c>
      <c r="E36" s="469">
        <v>90.1</v>
      </c>
      <c r="F36" s="467"/>
      <c r="G36" s="467">
        <v>33.700000000000003</v>
      </c>
      <c r="H36" s="467">
        <v>25.9</v>
      </c>
      <c r="I36" s="467">
        <v>32.6</v>
      </c>
      <c r="J36" s="470">
        <v>38.6</v>
      </c>
    </row>
    <row r="37" spans="2:10" ht="18.75" x14ac:dyDescent="0.45">
      <c r="B37" s="396" t="s">
        <v>443</v>
      </c>
      <c r="C37" s="449">
        <v>34192.6</v>
      </c>
      <c r="D37" s="449">
        <v>12727.9</v>
      </c>
      <c r="E37" s="449">
        <v>46920.5</v>
      </c>
      <c r="F37" s="449"/>
      <c r="G37" s="449">
        <v>81159.899999999994</v>
      </c>
      <c r="H37" s="449">
        <v>12470.7</v>
      </c>
      <c r="I37" s="449">
        <v>93630.6</v>
      </c>
      <c r="J37" s="452">
        <v>22829</v>
      </c>
    </row>
    <row r="38" spans="2:10" ht="18.75" x14ac:dyDescent="0.45">
      <c r="B38" s="239"/>
      <c r="C38" s="627">
        <v>66.3</v>
      </c>
      <c r="D38" s="628">
        <v>128.9</v>
      </c>
      <c r="E38" s="627">
        <v>79.599999999999994</v>
      </c>
      <c r="F38" s="244"/>
      <c r="G38" s="628">
        <v>33.799999999999997</v>
      </c>
      <c r="H38" s="628">
        <v>26.5</v>
      </c>
      <c r="I38" s="628">
        <v>32.799999999999997</v>
      </c>
      <c r="J38" s="629">
        <v>42.6</v>
      </c>
    </row>
    <row r="39" spans="2:10" ht="18.75" x14ac:dyDescent="0.45">
      <c r="B39" s="396" t="s">
        <v>444</v>
      </c>
      <c r="C39" s="244">
        <v>34244.5</v>
      </c>
      <c r="D39" s="449">
        <v>13022.5</v>
      </c>
      <c r="E39" s="449">
        <v>47267</v>
      </c>
      <c r="F39" s="449"/>
      <c r="G39" s="449">
        <v>83527.3</v>
      </c>
      <c r="H39" s="449">
        <v>12681</v>
      </c>
      <c r="I39" s="449">
        <v>96208.3</v>
      </c>
      <c r="J39" s="452">
        <v>25017.599999999999</v>
      </c>
    </row>
    <row r="40" spans="2:10" ht="18.75" x14ac:dyDescent="0.45">
      <c r="B40" s="396"/>
      <c r="C40" s="263">
        <v>61.9</v>
      </c>
      <c r="D40" s="229">
        <v>117.5</v>
      </c>
      <c r="E40" s="263">
        <v>74.099999999999994</v>
      </c>
      <c r="F40" s="449"/>
      <c r="G40" s="229">
        <v>34.200000000000003</v>
      </c>
      <c r="H40" s="229">
        <v>26.5</v>
      </c>
      <c r="I40" s="229">
        <v>33.1</v>
      </c>
      <c r="J40" s="457">
        <v>51.2</v>
      </c>
    </row>
    <row r="41" spans="2:10" ht="18.75" x14ac:dyDescent="0.45">
      <c r="B41" s="396" t="s">
        <v>445</v>
      </c>
      <c r="C41" s="449">
        <v>34552</v>
      </c>
      <c r="D41" s="449">
        <v>12894.4</v>
      </c>
      <c r="E41" s="449">
        <v>47446.400000000001</v>
      </c>
      <c r="F41" s="449"/>
      <c r="G41" s="449">
        <v>86029.8</v>
      </c>
      <c r="H41" s="449">
        <v>12982</v>
      </c>
      <c r="I41" s="449">
        <v>99011.8</v>
      </c>
      <c r="J41" s="452">
        <v>25332.799999999999</v>
      </c>
    </row>
    <row r="42" spans="2:10" ht="19.5" thickBot="1" x14ac:dyDescent="0.5">
      <c r="B42" s="536"/>
      <c r="C42" s="263">
        <v>59.2</v>
      </c>
      <c r="D42" s="297">
        <v>110</v>
      </c>
      <c r="E42" s="537">
        <v>70.400000000000006</v>
      </c>
      <c r="F42" s="297"/>
      <c r="G42" s="297">
        <v>35.200000000000003</v>
      </c>
      <c r="H42" s="297">
        <v>30.2</v>
      </c>
      <c r="I42" s="297">
        <v>34.6</v>
      </c>
      <c r="J42" s="538">
        <v>47.9</v>
      </c>
    </row>
    <row r="43" spans="2:10" ht="50.25" customHeight="1" x14ac:dyDescent="0.25">
      <c r="B43" s="1222" t="s">
        <v>308</v>
      </c>
      <c r="C43" s="1223"/>
      <c r="D43" s="1223"/>
      <c r="E43" s="1223"/>
      <c r="F43" s="1223"/>
      <c r="G43" s="1223"/>
      <c r="H43" s="1223"/>
      <c r="I43" s="1223"/>
      <c r="J43" s="1223"/>
    </row>
    <row r="44" spans="2:10" ht="62.25" customHeight="1" x14ac:dyDescent="0.25">
      <c r="B44" s="1125" t="s">
        <v>350</v>
      </c>
      <c r="C44" s="1224"/>
      <c r="D44" s="1224"/>
      <c r="E44" s="1224"/>
      <c r="F44" s="1224"/>
      <c r="G44" s="1224"/>
      <c r="H44" s="1224"/>
      <c r="I44" s="1224"/>
      <c r="J44" s="1224"/>
    </row>
    <row r="45" spans="2:10" ht="35.25" customHeight="1" x14ac:dyDescent="0.25">
      <c r="B45" s="1212" t="s">
        <v>257</v>
      </c>
      <c r="C45" s="1217"/>
      <c r="D45" s="1217"/>
      <c r="E45" s="1217"/>
      <c r="F45" s="1217"/>
      <c r="G45" s="1217"/>
      <c r="H45" s="1217"/>
      <c r="I45" s="1217"/>
      <c r="J45" s="1217"/>
    </row>
    <row r="46" spans="2:10" ht="18.75" x14ac:dyDescent="0.45">
      <c r="B46" s="914"/>
      <c r="C46" s="914"/>
      <c r="D46" s="914"/>
      <c r="E46" s="914"/>
      <c r="F46" s="914"/>
      <c r="G46" s="914"/>
      <c r="H46" s="914"/>
      <c r="I46" s="914"/>
      <c r="J46" s="384" t="s">
        <v>279</v>
      </c>
    </row>
    <row r="47" spans="2:10" ht="19.5" customHeight="1" x14ac:dyDescent="0.45">
      <c r="B47" s="914"/>
      <c r="C47" s="914"/>
      <c r="D47" s="914"/>
      <c r="E47" s="914"/>
      <c r="F47" s="914"/>
      <c r="G47" s="914"/>
      <c r="H47" s="914"/>
      <c r="I47" s="914"/>
      <c r="J47" s="384" t="s">
        <v>441</v>
      </c>
    </row>
    <row r="48" spans="2:10" ht="17.25" customHeight="1" x14ac:dyDescent="0.45">
      <c r="B48" s="914"/>
      <c r="C48" s="914"/>
      <c r="D48" s="914"/>
      <c r="E48" s="914"/>
      <c r="F48" s="914"/>
      <c r="G48" s="914"/>
      <c r="H48" s="914"/>
      <c r="I48" s="914"/>
      <c r="J48" s="384" t="s">
        <v>280</v>
      </c>
    </row>
    <row r="49" spans="2:11" ht="17.25" customHeight="1" x14ac:dyDescent="0.25">
      <c r="B49" s="914"/>
      <c r="C49" s="914"/>
      <c r="D49" s="914"/>
      <c r="E49" s="914"/>
      <c r="F49" s="914"/>
      <c r="G49" s="914"/>
      <c r="H49" s="914"/>
      <c r="I49" s="914"/>
      <c r="J49" s="222">
        <v>21</v>
      </c>
    </row>
    <row r="50" spans="2:11" ht="17.25" customHeight="1" x14ac:dyDescent="0.25">
      <c r="B50" s="914"/>
      <c r="C50" s="914"/>
      <c r="D50" s="914"/>
      <c r="E50" s="914"/>
      <c r="F50" s="914"/>
      <c r="G50" s="914"/>
      <c r="H50" s="914"/>
      <c r="I50" s="914"/>
    </row>
    <row r="51" spans="2:11" ht="17.25" customHeight="1" x14ac:dyDescent="0.25"/>
    <row r="52" spans="2:11" ht="17.25" customHeight="1" x14ac:dyDescent="0.25"/>
    <row r="53" spans="2:11" ht="17.25" customHeight="1" x14ac:dyDescent="0.25"/>
    <row r="54" spans="2:11" ht="17.25" customHeight="1" x14ac:dyDescent="0.45">
      <c r="K54" s="598"/>
    </row>
  </sheetData>
  <mergeCells count="11">
    <mergeCell ref="B45:J45"/>
    <mergeCell ref="J3:J4"/>
    <mergeCell ref="D14:H14"/>
    <mergeCell ref="D29:H29"/>
    <mergeCell ref="B43:J43"/>
    <mergeCell ref="B44:J44"/>
    <mergeCell ref="D5:H5"/>
    <mergeCell ref="B3:B4"/>
    <mergeCell ref="C3:E3"/>
    <mergeCell ref="F3:F4"/>
    <mergeCell ref="G3:I3"/>
  </mergeCells>
  <printOptions horizontalCentered="1" verticalCentered="1"/>
  <pageMargins left="0.19685039370078741" right="0.19685039370078741" top="0" bottom="0.11811023622047245" header="0.19685039370078741" footer="0.19685039370078741"/>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B91EC-20FF-44D1-AC98-C1F8118F6601}">
  <dimension ref="B1:R55"/>
  <sheetViews>
    <sheetView rightToLeft="1" view="pageBreakPreview" topLeftCell="A22" zoomScale="90" zoomScaleNormal="100" zoomScaleSheetLayoutView="90" workbookViewId="0">
      <selection activeCell="P50" sqref="P50"/>
    </sheetView>
  </sheetViews>
  <sheetFormatPr defaultColWidth="9" defaultRowHeight="15" x14ac:dyDescent="0.25"/>
  <cols>
    <col min="1" max="1" width="4.125" style="347" customWidth="1"/>
    <col min="2" max="2" width="11" style="347" customWidth="1"/>
    <col min="3" max="3" width="9.75" style="347" customWidth="1"/>
    <col min="4" max="4" width="11.25" style="347" customWidth="1"/>
    <col min="5" max="5" width="1.25" style="347" customWidth="1"/>
    <col min="6" max="6" width="9.375" style="347" customWidth="1"/>
    <col min="7" max="7" width="9.625" style="347" customWidth="1"/>
    <col min="8" max="8" width="13.375" style="347" customWidth="1"/>
    <col min="9" max="9" width="13.875" style="347" customWidth="1"/>
    <col min="10" max="10" width="18.25" style="347" customWidth="1"/>
    <col min="11" max="11" width="3.75" style="347" customWidth="1"/>
    <col min="12" max="16384" width="9" style="347"/>
  </cols>
  <sheetData>
    <row r="1" spans="2:10" ht="15.75" thickBot="1" x14ac:dyDescent="0.3"/>
    <row r="2" spans="2:10" ht="28.5" customHeight="1" thickBot="1" x14ac:dyDescent="0.65">
      <c r="B2" s="906" t="s">
        <v>366</v>
      </c>
      <c r="C2" s="348"/>
      <c r="D2" s="348"/>
      <c r="E2" s="348"/>
      <c r="F2" s="348"/>
      <c r="G2" s="348"/>
      <c r="H2" s="348"/>
      <c r="I2" s="348"/>
      <c r="J2" s="403" t="s">
        <v>11</v>
      </c>
    </row>
    <row r="3" spans="2:10" ht="42" customHeight="1" thickBot="1" x14ac:dyDescent="0.3">
      <c r="B3" s="1078"/>
      <c r="C3" s="1074" t="s">
        <v>117</v>
      </c>
      <c r="D3" s="1074"/>
      <c r="E3" s="1074"/>
      <c r="F3" s="1072" t="s">
        <v>118</v>
      </c>
      <c r="G3" s="1074"/>
      <c r="H3" s="1072" t="s">
        <v>119</v>
      </c>
      <c r="I3" s="1074" t="s">
        <v>121</v>
      </c>
      <c r="J3" s="1107"/>
    </row>
    <row r="4" spans="2:10" ht="36" customHeight="1" thickBot="1" x14ac:dyDescent="0.3">
      <c r="B4" s="1079"/>
      <c r="C4" s="908" t="s">
        <v>110</v>
      </c>
      <c r="D4" s="908" t="s">
        <v>352</v>
      </c>
      <c r="E4" s="1084"/>
      <c r="F4" s="908" t="s">
        <v>110</v>
      </c>
      <c r="G4" s="908" t="s">
        <v>353</v>
      </c>
      <c r="H4" s="1084"/>
      <c r="I4" s="908" t="s">
        <v>120</v>
      </c>
      <c r="J4" s="462" t="s">
        <v>217</v>
      </c>
    </row>
    <row r="5" spans="2:10" ht="17.25" customHeight="1" x14ac:dyDescent="0.45">
      <c r="B5" s="501"/>
      <c r="C5" s="352"/>
      <c r="D5" s="1080" t="s">
        <v>108</v>
      </c>
      <c r="E5" s="1080"/>
      <c r="F5" s="1080"/>
      <c r="G5" s="1080"/>
      <c r="H5" s="1080"/>
      <c r="I5" s="352"/>
      <c r="J5" s="353"/>
    </row>
    <row r="6" spans="2:10" ht="17.25" customHeight="1" x14ac:dyDescent="0.45">
      <c r="B6" s="504">
        <v>1400</v>
      </c>
      <c r="C6" s="372">
        <v>1327.4</v>
      </c>
      <c r="D6" s="372">
        <v>4542.7</v>
      </c>
      <c r="E6" s="372"/>
      <c r="F6" s="372">
        <v>1180.2</v>
      </c>
      <c r="G6" s="372">
        <v>229.1</v>
      </c>
      <c r="H6" s="372">
        <v>43037.8</v>
      </c>
      <c r="I6" s="372">
        <v>3441.8</v>
      </c>
      <c r="J6" s="355">
        <v>88</v>
      </c>
    </row>
    <row r="7" spans="2:10" ht="17.25" customHeight="1" x14ac:dyDescent="0.45">
      <c r="B7" s="507"/>
      <c r="C7" s="469">
        <v>15.2</v>
      </c>
      <c r="D7" s="469">
        <v>14.4</v>
      </c>
      <c r="E7" s="469"/>
      <c r="F7" s="469">
        <v>-2.2999999999999998</v>
      </c>
      <c r="G7" s="469">
        <v>56.1</v>
      </c>
      <c r="H7" s="469">
        <v>40.9</v>
      </c>
      <c r="I7" s="469">
        <v>40.299999999999997</v>
      </c>
      <c r="J7" s="470">
        <v>25</v>
      </c>
    </row>
    <row r="8" spans="2:10" ht="17.25" customHeight="1" x14ac:dyDescent="0.45">
      <c r="B8" s="593">
        <v>1401</v>
      </c>
      <c r="C8" s="592">
        <v>1839</v>
      </c>
      <c r="D8" s="592">
        <v>7497.1</v>
      </c>
      <c r="E8" s="592"/>
      <c r="F8" s="592">
        <v>1454.2</v>
      </c>
      <c r="G8" s="592">
        <v>434.7</v>
      </c>
      <c r="H8" s="592">
        <v>62159.4</v>
      </c>
      <c r="I8" s="592">
        <v>5479.4</v>
      </c>
      <c r="J8" s="355">
        <v>125.9</v>
      </c>
    </row>
    <row r="9" spans="2:10" ht="17.25" customHeight="1" x14ac:dyDescent="0.45">
      <c r="B9" s="509"/>
      <c r="C9" s="249">
        <v>38.5</v>
      </c>
      <c r="D9" s="249">
        <v>65</v>
      </c>
      <c r="E9" s="249"/>
      <c r="F9" s="498">
        <v>23.2</v>
      </c>
      <c r="G9" s="498">
        <v>89.7</v>
      </c>
      <c r="H9" s="249">
        <v>44.4</v>
      </c>
      <c r="I9" s="249">
        <v>59.2</v>
      </c>
      <c r="J9" s="253">
        <v>43.1</v>
      </c>
    </row>
    <row r="10" spans="2:10" ht="17.25" customHeight="1" x14ac:dyDescent="0.45">
      <c r="B10" s="402">
        <v>1402</v>
      </c>
      <c r="C10" s="285">
        <v>3191.8</v>
      </c>
      <c r="D10" s="285">
        <v>8770.7999999999993</v>
      </c>
      <c r="E10" s="285"/>
      <c r="F10" s="487">
        <v>1551</v>
      </c>
      <c r="G10" s="487">
        <v>978.6</v>
      </c>
      <c r="H10" s="285">
        <v>81001.2</v>
      </c>
      <c r="I10" s="285">
        <v>6790.8</v>
      </c>
      <c r="J10" s="287">
        <v>130.80000000000001</v>
      </c>
    </row>
    <row r="11" spans="2:10" ht="17.25" customHeight="1" x14ac:dyDescent="0.45">
      <c r="B11" s="509"/>
      <c r="C11" s="249">
        <v>73.599999999999994</v>
      </c>
      <c r="D11" s="249">
        <v>17</v>
      </c>
      <c r="E11" s="249"/>
      <c r="F11" s="249">
        <v>6.7</v>
      </c>
      <c r="G11" s="249">
        <v>125.1</v>
      </c>
      <c r="H11" s="249">
        <v>30.3</v>
      </c>
      <c r="I11" s="249">
        <v>23.9</v>
      </c>
      <c r="J11" s="253">
        <v>3.9</v>
      </c>
    </row>
    <row r="12" spans="2:10" ht="17.25" customHeight="1" x14ac:dyDescent="0.45">
      <c r="B12" s="405">
        <v>1403</v>
      </c>
      <c r="C12" s="372">
        <v>4824.2</v>
      </c>
      <c r="D12" s="372">
        <v>12668.5</v>
      </c>
      <c r="E12" s="372"/>
      <c r="F12" s="372">
        <v>1979.7</v>
      </c>
      <c r="G12" s="372">
        <v>499.7</v>
      </c>
      <c r="H12" s="372">
        <v>108273.3</v>
      </c>
      <c r="I12" s="372">
        <v>10982</v>
      </c>
      <c r="J12" s="355">
        <v>235.3</v>
      </c>
    </row>
    <row r="13" spans="2:10" ht="17.25" customHeight="1" thickBot="1" x14ac:dyDescent="0.5">
      <c r="B13" s="725"/>
      <c r="C13" s="787">
        <v>51.1</v>
      </c>
      <c r="D13" s="787">
        <v>44.4</v>
      </c>
      <c r="E13" s="787"/>
      <c r="F13" s="787">
        <v>27.6</v>
      </c>
      <c r="G13" s="787">
        <v>-48.9</v>
      </c>
      <c r="H13" s="787">
        <v>33.700000000000003</v>
      </c>
      <c r="I13" s="787">
        <v>61.7</v>
      </c>
      <c r="J13" s="785">
        <v>79.900000000000006</v>
      </c>
    </row>
    <row r="14" spans="2:10" ht="17.25" customHeight="1" x14ac:dyDescent="0.45">
      <c r="B14" s="501"/>
      <c r="C14" s="224"/>
      <c r="D14" s="1221" t="s">
        <v>108</v>
      </c>
      <c r="E14" s="1221"/>
      <c r="F14" s="1221"/>
      <c r="G14" s="1221"/>
      <c r="H14" s="1221"/>
      <c r="I14" s="224"/>
      <c r="J14" s="225"/>
    </row>
    <row r="15" spans="2:10" ht="17.25" customHeight="1" x14ac:dyDescent="0.45">
      <c r="B15" s="310">
        <v>1403</v>
      </c>
      <c r="C15" s="311"/>
      <c r="D15" s="311"/>
      <c r="E15" s="311"/>
      <c r="F15" s="311"/>
      <c r="G15" s="311"/>
      <c r="H15" s="311"/>
      <c r="I15" s="309"/>
      <c r="J15" s="312"/>
    </row>
    <row r="16" spans="2:10" ht="17.25" customHeight="1" x14ac:dyDescent="0.45">
      <c r="B16" s="407" t="s">
        <v>310</v>
      </c>
      <c r="C16" s="487">
        <v>3264.7</v>
      </c>
      <c r="D16" s="487">
        <v>9860.7000000000007</v>
      </c>
      <c r="E16" s="487"/>
      <c r="F16" s="487">
        <v>1537.5</v>
      </c>
      <c r="G16" s="487">
        <v>950.7</v>
      </c>
      <c r="H16" s="487">
        <v>84931.7</v>
      </c>
      <c r="I16" s="285">
        <v>6000</v>
      </c>
      <c r="J16" s="287">
        <v>135.69999999999999</v>
      </c>
    </row>
    <row r="17" spans="2:10" ht="17.25" customHeight="1" x14ac:dyDescent="0.45">
      <c r="B17" s="514"/>
      <c r="C17" s="249">
        <v>2.2999999999999998</v>
      </c>
      <c r="D17" s="249">
        <v>12.4</v>
      </c>
      <c r="E17" s="498"/>
      <c r="F17" s="498">
        <v>-0.9</v>
      </c>
      <c r="G17" s="249">
        <v>-2.9</v>
      </c>
      <c r="H17" s="249">
        <v>4.9000000000000004</v>
      </c>
      <c r="I17" s="498">
        <v>-11.6</v>
      </c>
      <c r="J17" s="253">
        <v>3.7</v>
      </c>
    </row>
    <row r="18" spans="2:10" ht="17.25" customHeight="1" x14ac:dyDescent="0.45">
      <c r="B18" s="276" t="s">
        <v>283</v>
      </c>
      <c r="C18" s="340">
        <v>3342.3</v>
      </c>
      <c r="D18" s="341">
        <v>11216</v>
      </c>
      <c r="E18" s="339"/>
      <c r="F18" s="465">
        <v>1593.3</v>
      </c>
      <c r="G18" s="340">
        <v>975.1</v>
      </c>
      <c r="H18" s="340">
        <v>90713.4</v>
      </c>
      <c r="I18" s="337">
        <v>6448.2</v>
      </c>
      <c r="J18" s="338">
        <v>290</v>
      </c>
    </row>
    <row r="19" spans="2:10" ht="17.25" customHeight="1" x14ac:dyDescent="0.45">
      <c r="B19" s="259"/>
      <c r="C19" s="469">
        <v>4.7</v>
      </c>
      <c r="D19" s="469">
        <v>27.9</v>
      </c>
      <c r="E19" s="469"/>
      <c r="F19" s="469">
        <v>2.7</v>
      </c>
      <c r="G19" s="469">
        <v>-0.4</v>
      </c>
      <c r="H19" s="469">
        <v>12</v>
      </c>
      <c r="I19" s="469">
        <v>-5</v>
      </c>
      <c r="J19" s="470">
        <v>121.7</v>
      </c>
    </row>
    <row r="20" spans="2:10" ht="17.25" customHeight="1" x14ac:dyDescent="0.45">
      <c r="B20" s="593" t="s">
        <v>305</v>
      </c>
      <c r="C20" s="592">
        <v>4127.3999999999996</v>
      </c>
      <c r="D20" s="592">
        <v>12081.3</v>
      </c>
      <c r="E20" s="592"/>
      <c r="F20" s="592">
        <v>1590.4</v>
      </c>
      <c r="G20" s="592">
        <v>932.9</v>
      </c>
      <c r="H20" s="592">
        <v>98177.8</v>
      </c>
      <c r="I20" s="592">
        <v>7661</v>
      </c>
      <c r="J20" s="448">
        <v>228.4</v>
      </c>
    </row>
    <row r="21" spans="2:10" ht="17.25" customHeight="1" x14ac:dyDescent="0.45">
      <c r="B21" s="593"/>
      <c r="C21" s="453">
        <v>29.3</v>
      </c>
      <c r="D21" s="453">
        <v>37.700000000000003</v>
      </c>
      <c r="E21" s="453"/>
      <c r="F21" s="453">
        <v>2.5</v>
      </c>
      <c r="G21" s="453">
        <v>-4.7</v>
      </c>
      <c r="H21" s="453">
        <v>21.2</v>
      </c>
      <c r="I21" s="453">
        <v>12.8</v>
      </c>
      <c r="J21" s="454">
        <v>74.599999999999994</v>
      </c>
    </row>
    <row r="22" spans="2:10" ht="17.25" customHeight="1" x14ac:dyDescent="0.45">
      <c r="B22" s="504" t="s">
        <v>306</v>
      </c>
      <c r="C22" s="465">
        <v>4824.2</v>
      </c>
      <c r="D22" s="465">
        <v>12668.5</v>
      </c>
      <c r="E22" s="465"/>
      <c r="F22" s="465">
        <v>1979.7</v>
      </c>
      <c r="G22" s="465">
        <v>499.7</v>
      </c>
      <c r="H22" s="465">
        <v>108273.3</v>
      </c>
      <c r="I22" s="465">
        <v>10982</v>
      </c>
      <c r="J22" s="241">
        <v>235.3</v>
      </c>
    </row>
    <row r="23" spans="2:10" ht="17.25" customHeight="1" x14ac:dyDescent="0.45">
      <c r="B23" s="507"/>
      <c r="C23" s="469">
        <v>51.1</v>
      </c>
      <c r="D23" s="469">
        <v>44.4</v>
      </c>
      <c r="E23" s="469"/>
      <c r="F23" s="469">
        <v>27.6</v>
      </c>
      <c r="G23" s="469">
        <v>-48.9</v>
      </c>
      <c r="H23" s="469">
        <v>33.700000000000003</v>
      </c>
      <c r="I23" s="469">
        <v>61.7</v>
      </c>
      <c r="J23" s="470">
        <v>79.900000000000006</v>
      </c>
    </row>
    <row r="24" spans="2:10" ht="17.25" customHeight="1" x14ac:dyDescent="0.45">
      <c r="B24" s="593">
        <v>1404</v>
      </c>
      <c r="C24" s="453"/>
      <c r="D24" s="453"/>
      <c r="E24" s="453"/>
      <c r="F24" s="453"/>
      <c r="G24" s="453"/>
      <c r="H24" s="453"/>
      <c r="I24" s="453"/>
      <c r="J24" s="454"/>
    </row>
    <row r="25" spans="2:10" ht="17.25" customHeight="1" x14ac:dyDescent="0.45">
      <c r="B25" s="593" t="s">
        <v>310</v>
      </c>
      <c r="C25" s="592">
        <v>5747.7</v>
      </c>
      <c r="D25" s="592">
        <v>13130</v>
      </c>
      <c r="E25" s="592"/>
      <c r="F25" s="592">
        <v>2082.6</v>
      </c>
      <c r="G25" s="592">
        <v>675.7</v>
      </c>
      <c r="H25" s="592">
        <v>113534.6</v>
      </c>
      <c r="I25" s="592">
        <v>9618.7999999999993</v>
      </c>
      <c r="J25" s="448">
        <v>271.5</v>
      </c>
    </row>
    <row r="26" spans="2:10" ht="17.25" customHeight="1" x14ac:dyDescent="0.45">
      <c r="B26" s="593"/>
      <c r="C26" s="453">
        <v>19.100000000000001</v>
      </c>
      <c r="D26" s="453">
        <v>3.6</v>
      </c>
      <c r="E26" s="453"/>
      <c r="F26" s="453">
        <v>5.2</v>
      </c>
      <c r="G26" s="453">
        <v>35.200000000000003</v>
      </c>
      <c r="H26" s="453">
        <v>4.9000000000000004</v>
      </c>
      <c r="I26" s="453">
        <v>-12.4</v>
      </c>
      <c r="J26" s="454">
        <v>15.4</v>
      </c>
    </row>
    <row r="27" spans="2:10" ht="17.25" customHeight="1" x14ac:dyDescent="0.45">
      <c r="B27" s="239" t="s">
        <v>283</v>
      </c>
      <c r="C27" s="244">
        <v>6765.1</v>
      </c>
      <c r="D27" s="244">
        <v>16004.8</v>
      </c>
      <c r="E27" s="244"/>
      <c r="F27" s="244">
        <v>1871.3</v>
      </c>
      <c r="G27" s="244">
        <v>691.6</v>
      </c>
      <c r="H27" s="244">
        <v>124344.6</v>
      </c>
      <c r="I27" s="244">
        <v>9927</v>
      </c>
      <c r="J27" s="652">
        <v>374.8</v>
      </c>
    </row>
    <row r="28" spans="2:10" ht="17.25" customHeight="1" thickBot="1" x14ac:dyDescent="0.5">
      <c r="B28" s="408"/>
      <c r="C28" s="450">
        <v>40.200000000000003</v>
      </c>
      <c r="D28" s="450">
        <v>26.3</v>
      </c>
      <c r="E28" s="450"/>
      <c r="F28" s="450">
        <v>-5.5</v>
      </c>
      <c r="G28" s="450">
        <v>38.4</v>
      </c>
      <c r="H28" s="450">
        <v>14.9</v>
      </c>
      <c r="I28" s="450">
        <v>-9.6</v>
      </c>
      <c r="J28" s="455">
        <v>59.3</v>
      </c>
    </row>
    <row r="29" spans="2:10" ht="17.25" customHeight="1" x14ac:dyDescent="0.45">
      <c r="B29" s="501"/>
      <c r="C29" s="224"/>
      <c r="D29" s="1221" t="s">
        <v>109</v>
      </c>
      <c r="E29" s="1221"/>
      <c r="F29" s="1221"/>
      <c r="G29" s="1221"/>
      <c r="H29" s="1221"/>
      <c r="I29" s="224"/>
      <c r="J29" s="225"/>
    </row>
    <row r="30" spans="2:10" ht="17.25" customHeight="1" x14ac:dyDescent="0.45">
      <c r="B30" s="593">
        <v>1404</v>
      </c>
      <c r="C30" s="453"/>
      <c r="D30" s="453"/>
      <c r="E30" s="453"/>
      <c r="F30" s="453"/>
      <c r="G30" s="453"/>
      <c r="H30" s="453"/>
      <c r="I30" s="453"/>
      <c r="J30" s="454"/>
    </row>
    <row r="31" spans="2:10" ht="17.25" customHeight="1" x14ac:dyDescent="0.45">
      <c r="B31" s="593" t="s">
        <v>414</v>
      </c>
      <c r="C31" s="592">
        <v>4849.2</v>
      </c>
      <c r="D31" s="592">
        <v>13038.5</v>
      </c>
      <c r="E31" s="592"/>
      <c r="F31" s="592">
        <v>2037.2</v>
      </c>
      <c r="G31" s="592">
        <v>498.4</v>
      </c>
      <c r="H31" s="592">
        <v>108806</v>
      </c>
      <c r="I31" s="592">
        <v>10077.200000000001</v>
      </c>
      <c r="J31" s="448">
        <v>247.1</v>
      </c>
    </row>
    <row r="32" spans="2:10" ht="17.25" customHeight="1" x14ac:dyDescent="0.45">
      <c r="B32" s="593"/>
      <c r="C32" s="453">
        <v>50.7</v>
      </c>
      <c r="D32" s="453">
        <v>46</v>
      </c>
      <c r="E32" s="453"/>
      <c r="F32" s="453">
        <v>31.4</v>
      </c>
      <c r="G32" s="453">
        <v>-46.3</v>
      </c>
      <c r="H32" s="453">
        <v>34.200000000000003</v>
      </c>
      <c r="I32" s="453">
        <v>47.3</v>
      </c>
      <c r="J32" s="454">
        <v>68.7</v>
      </c>
    </row>
    <row r="33" spans="2:18" ht="17.25" customHeight="1" x14ac:dyDescent="0.45">
      <c r="B33" s="593" t="s">
        <v>415</v>
      </c>
      <c r="C33" s="592">
        <v>4765.3</v>
      </c>
      <c r="D33" s="592">
        <v>12993.4</v>
      </c>
      <c r="E33" s="592"/>
      <c r="F33" s="592">
        <v>1981.2</v>
      </c>
      <c r="G33" s="592">
        <v>781</v>
      </c>
      <c r="H33" s="592">
        <v>110850.3</v>
      </c>
      <c r="I33" s="592">
        <v>9780</v>
      </c>
      <c r="J33" s="448">
        <v>247.1</v>
      </c>
    </row>
    <row r="34" spans="2:18" ht="17.25" customHeight="1" x14ac:dyDescent="0.45">
      <c r="B34" s="593"/>
      <c r="C34" s="453">
        <v>47.6</v>
      </c>
      <c r="D34" s="453">
        <v>39.200000000000003</v>
      </c>
      <c r="E34" s="453"/>
      <c r="F34" s="453">
        <v>28.2</v>
      </c>
      <c r="G34" s="453">
        <v>-18.600000000000001</v>
      </c>
      <c r="H34" s="453">
        <v>34</v>
      </c>
      <c r="I34" s="453">
        <v>58.5</v>
      </c>
      <c r="J34" s="454">
        <v>75.2</v>
      </c>
    </row>
    <row r="35" spans="2:18" ht="17.25" customHeight="1" x14ac:dyDescent="0.45">
      <c r="B35" s="593" t="s">
        <v>416</v>
      </c>
      <c r="C35" s="592">
        <v>5747.7</v>
      </c>
      <c r="D35" s="592">
        <v>13130</v>
      </c>
      <c r="E35" s="592"/>
      <c r="F35" s="592">
        <v>2082.6</v>
      </c>
      <c r="G35" s="592">
        <v>675.7</v>
      </c>
      <c r="H35" s="592">
        <v>113534.6</v>
      </c>
      <c r="I35" s="592">
        <v>9618.7999999999993</v>
      </c>
      <c r="J35" s="448">
        <v>271.5</v>
      </c>
    </row>
    <row r="36" spans="2:18" ht="17.25" customHeight="1" x14ac:dyDescent="0.45">
      <c r="B36" s="593"/>
      <c r="C36" s="453">
        <v>76.099999999999994</v>
      </c>
      <c r="D36" s="453">
        <v>33.200000000000003</v>
      </c>
      <c r="E36" s="453"/>
      <c r="F36" s="453">
        <v>35.5</v>
      </c>
      <c r="G36" s="453">
        <v>-28.9</v>
      </c>
      <c r="H36" s="453">
        <v>33.700000000000003</v>
      </c>
      <c r="I36" s="453">
        <v>60.3</v>
      </c>
      <c r="J36" s="454">
        <v>100.1</v>
      </c>
    </row>
    <row r="37" spans="2:18" ht="17.25" customHeight="1" x14ac:dyDescent="0.45">
      <c r="B37" s="239" t="s">
        <v>443</v>
      </c>
      <c r="C37" s="244">
        <v>5771.9</v>
      </c>
      <c r="D37" s="244">
        <v>14530.6</v>
      </c>
      <c r="E37" s="244"/>
      <c r="F37" s="244">
        <v>1882.4</v>
      </c>
      <c r="G37" s="244">
        <v>644.1</v>
      </c>
      <c r="H37" s="244">
        <v>116459.6</v>
      </c>
      <c r="I37" s="244">
        <v>9760</v>
      </c>
      <c r="J37" s="652">
        <v>255.7</v>
      </c>
      <c r="N37" s="446"/>
      <c r="O37" s="446"/>
      <c r="P37" s="446"/>
      <c r="Q37" s="446"/>
      <c r="R37" s="446"/>
    </row>
    <row r="38" spans="2:18" ht="17.25" customHeight="1" x14ac:dyDescent="0.45">
      <c r="B38" s="396"/>
      <c r="C38" s="456">
        <v>74.8</v>
      </c>
      <c r="D38" s="456">
        <v>43.4</v>
      </c>
      <c r="E38" s="456"/>
      <c r="F38" s="456">
        <v>18.100000000000001</v>
      </c>
      <c r="G38" s="456">
        <v>-34.200000000000003</v>
      </c>
      <c r="H38" s="456">
        <v>34.6</v>
      </c>
      <c r="I38" s="456">
        <v>57.4</v>
      </c>
      <c r="J38" s="457">
        <v>60.7</v>
      </c>
      <c r="N38" s="446"/>
      <c r="O38" s="446"/>
      <c r="P38" s="446"/>
      <c r="Q38" s="446"/>
      <c r="R38" s="446"/>
    </row>
    <row r="39" spans="2:18" ht="17.25" customHeight="1" x14ac:dyDescent="0.45">
      <c r="B39" s="396" t="s">
        <v>444</v>
      </c>
      <c r="C39" s="449">
        <v>6603.8</v>
      </c>
      <c r="D39" s="449">
        <v>15820.8</v>
      </c>
      <c r="E39" s="449"/>
      <c r="F39" s="449">
        <v>1947.5</v>
      </c>
      <c r="G39" s="449">
        <v>645.5</v>
      </c>
      <c r="H39" s="449">
        <v>121225.9</v>
      </c>
      <c r="I39" s="449">
        <v>10574.1</v>
      </c>
      <c r="J39" s="452">
        <v>262.3</v>
      </c>
      <c r="N39" s="446"/>
      <c r="O39" s="446"/>
      <c r="P39" s="446"/>
      <c r="Q39" s="446"/>
      <c r="R39" s="446"/>
    </row>
    <row r="40" spans="2:18" ht="17.25" customHeight="1" x14ac:dyDescent="0.45">
      <c r="B40" s="396"/>
      <c r="C40" s="456">
        <v>98.5</v>
      </c>
      <c r="D40" s="456">
        <v>49</v>
      </c>
      <c r="E40" s="456"/>
      <c r="F40" s="456">
        <v>22.2</v>
      </c>
      <c r="G40" s="456">
        <v>-35.700000000000003</v>
      </c>
      <c r="H40" s="456">
        <v>36.5</v>
      </c>
      <c r="I40" s="456">
        <v>72.8</v>
      </c>
      <c r="J40" s="457">
        <v>52.2</v>
      </c>
      <c r="N40" s="446"/>
      <c r="O40" s="446"/>
      <c r="P40" s="446"/>
      <c r="Q40" s="446"/>
      <c r="R40" s="446"/>
    </row>
    <row r="41" spans="2:18" ht="17.25" customHeight="1" x14ac:dyDescent="0.45">
      <c r="B41" s="396" t="s">
        <v>445</v>
      </c>
      <c r="C41" s="449">
        <v>6765.1</v>
      </c>
      <c r="D41" s="449">
        <v>16004.8</v>
      </c>
      <c r="E41" s="449"/>
      <c r="F41" s="449">
        <v>1871.3</v>
      </c>
      <c r="G41" s="449">
        <v>691.6</v>
      </c>
      <c r="H41" s="449">
        <v>124344.6</v>
      </c>
      <c r="I41" s="449">
        <v>9927</v>
      </c>
      <c r="J41" s="452">
        <v>374.8</v>
      </c>
      <c r="N41" s="446"/>
      <c r="O41" s="446"/>
      <c r="P41" s="446"/>
      <c r="Q41" s="446"/>
      <c r="R41" s="446"/>
    </row>
    <row r="42" spans="2:18" ht="17.25" customHeight="1" thickBot="1" x14ac:dyDescent="0.5">
      <c r="B42" s="408"/>
      <c r="C42" s="450">
        <v>102.4</v>
      </c>
      <c r="D42" s="450">
        <v>42.7</v>
      </c>
      <c r="E42" s="450"/>
      <c r="F42" s="450">
        <v>17.399999999999999</v>
      </c>
      <c r="G42" s="450">
        <v>-29.1</v>
      </c>
      <c r="H42" s="450">
        <v>37.1</v>
      </c>
      <c r="I42" s="450">
        <v>53.9</v>
      </c>
      <c r="J42" s="455">
        <v>29.2</v>
      </c>
    </row>
    <row r="43" spans="2:18" ht="48" customHeight="1" x14ac:dyDescent="0.4">
      <c r="B43" s="1228" t="s">
        <v>309</v>
      </c>
      <c r="C43" s="1228"/>
      <c r="D43" s="1228"/>
      <c r="E43" s="1228"/>
      <c r="F43" s="1228"/>
      <c r="G43" s="1228"/>
      <c r="H43" s="1228"/>
      <c r="I43" s="1228"/>
      <c r="J43" s="1228"/>
    </row>
    <row r="44" spans="2:18" ht="63" customHeight="1" x14ac:dyDescent="0.4">
      <c r="B44" s="1162" t="s">
        <v>350</v>
      </c>
      <c r="C44" s="1162"/>
      <c r="D44" s="1162"/>
      <c r="E44" s="1162"/>
      <c r="F44" s="1162"/>
      <c r="G44" s="1162"/>
      <c r="H44" s="1162"/>
      <c r="I44" s="1162"/>
      <c r="J44" s="1162"/>
    </row>
    <row r="45" spans="2:18" ht="17.25" customHeight="1" x14ac:dyDescent="0.25">
      <c r="B45" s="1125" t="s">
        <v>354</v>
      </c>
      <c r="C45" s="1224"/>
      <c r="D45" s="1224"/>
      <c r="E45" s="1224"/>
      <c r="F45" s="1224"/>
      <c r="G45" s="1224"/>
      <c r="H45" s="1224"/>
      <c r="I45" s="1224"/>
      <c r="J45" s="1224"/>
    </row>
    <row r="46" spans="2:18" ht="18.95" customHeight="1" x14ac:dyDescent="0.25">
      <c r="B46" s="1224" t="s">
        <v>355</v>
      </c>
      <c r="C46" s="1224"/>
      <c r="D46" s="1224"/>
      <c r="E46" s="1224"/>
      <c r="F46" s="1224"/>
      <c r="G46" s="1224"/>
      <c r="H46" s="1224"/>
      <c r="I46" s="1224"/>
      <c r="J46" s="1224"/>
    </row>
    <row r="47" spans="2:18" ht="17.25" customHeight="1" x14ac:dyDescent="0.25">
      <c r="B47" s="905"/>
      <c r="C47" s="914"/>
      <c r="D47" s="914"/>
      <c r="E47" s="914"/>
      <c r="F47" s="914"/>
      <c r="G47" s="914"/>
      <c r="H47" s="914"/>
      <c r="I47" s="914"/>
      <c r="J47" s="914"/>
    </row>
    <row r="48" spans="2:18" ht="15.75" customHeight="1" x14ac:dyDescent="0.45">
      <c r="B48" s="247"/>
      <c r="C48" s="288"/>
      <c r="D48" s="247"/>
      <c r="E48" s="247"/>
      <c r="F48" s="247"/>
      <c r="G48" s="247"/>
      <c r="H48" s="247"/>
      <c r="I48" s="247"/>
      <c r="J48" s="384" t="s">
        <v>279</v>
      </c>
    </row>
    <row r="49" spans="2:11" ht="15" customHeight="1" x14ac:dyDescent="0.45">
      <c r="B49" s="247"/>
      <c r="C49" s="247"/>
      <c r="D49" s="247"/>
      <c r="E49" s="247"/>
      <c r="F49" s="247"/>
      <c r="G49" s="247"/>
      <c r="H49" s="247"/>
      <c r="I49" s="247"/>
      <c r="J49" s="384" t="s">
        <v>441</v>
      </c>
    </row>
    <row r="50" spans="2:11" ht="18.95" customHeight="1" x14ac:dyDescent="0.45">
      <c r="B50" s="247"/>
      <c r="C50" s="247"/>
      <c r="D50" s="247"/>
      <c r="E50" s="247"/>
      <c r="F50" s="247"/>
      <c r="G50" s="247"/>
      <c r="H50" s="247"/>
      <c r="I50" s="247"/>
      <c r="J50" s="384" t="s">
        <v>280</v>
      </c>
    </row>
    <row r="51" spans="2:11" ht="18.95" customHeight="1" x14ac:dyDescent="0.25">
      <c r="B51" s="247"/>
      <c r="C51" s="247"/>
      <c r="D51" s="247"/>
      <c r="E51" s="247"/>
      <c r="F51" s="247"/>
      <c r="G51" s="247"/>
      <c r="H51" s="247"/>
      <c r="I51" s="247"/>
      <c r="J51" s="222">
        <v>22</v>
      </c>
    </row>
    <row r="52" spans="2:11" ht="16.5" customHeight="1" x14ac:dyDescent="0.4">
      <c r="B52" s="897"/>
      <c r="C52" s="897"/>
      <c r="D52" s="897"/>
      <c r="E52" s="897"/>
      <c r="F52" s="897"/>
      <c r="G52" s="897"/>
      <c r="H52" s="897"/>
      <c r="I52" s="897"/>
      <c r="J52" s="897"/>
    </row>
    <row r="53" spans="2:11" ht="16.5" customHeight="1" x14ac:dyDescent="0.4">
      <c r="B53" s="897"/>
      <c r="C53" s="897"/>
      <c r="D53" s="897"/>
      <c r="E53" s="897"/>
      <c r="F53" s="897"/>
      <c r="G53" s="897"/>
      <c r="H53" s="897"/>
      <c r="I53" s="897"/>
      <c r="J53" s="897"/>
    </row>
    <row r="54" spans="2:11" ht="16.5" customHeight="1" x14ac:dyDescent="0.25"/>
    <row r="55" spans="2:11" ht="16.5" customHeight="1" x14ac:dyDescent="0.45">
      <c r="K55" s="598"/>
    </row>
  </sheetData>
  <mergeCells count="13">
    <mergeCell ref="B46:J46"/>
    <mergeCell ref="D5:H5"/>
    <mergeCell ref="D14:H14"/>
    <mergeCell ref="D29:H29"/>
    <mergeCell ref="B43:J43"/>
    <mergeCell ref="B44:J44"/>
    <mergeCell ref="B45:J45"/>
    <mergeCell ref="I3:J3"/>
    <mergeCell ref="B3:B4"/>
    <mergeCell ref="C3:D3"/>
    <mergeCell ref="E3:E4"/>
    <mergeCell ref="F3:G3"/>
    <mergeCell ref="H3:H4"/>
  </mergeCells>
  <printOptions horizontalCentered="1" verticalCentered="1"/>
  <pageMargins left="0.19685039370078741" right="0.19685039370078741" top="0.19685039370078741" bottom="0.11811023622047245" header="0.19685039370078741" footer="0.19685039370078741"/>
  <pageSetup paperSize="9" scale="77"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71CB-FE07-4498-8E7B-8B8D4FE7B252}">
  <dimension ref="B1:J54"/>
  <sheetViews>
    <sheetView rightToLeft="1" view="pageBreakPreview" topLeftCell="A28" zoomScaleNormal="100" zoomScaleSheetLayoutView="100" workbookViewId="0">
      <selection activeCell="P50" sqref="P50"/>
    </sheetView>
  </sheetViews>
  <sheetFormatPr defaultColWidth="9" defaultRowHeight="15" x14ac:dyDescent="0.25"/>
  <cols>
    <col min="1" max="1" width="3.125" style="347" customWidth="1"/>
    <col min="2" max="2" width="11.375" style="347" customWidth="1"/>
    <col min="3" max="3" width="14.875" style="347" customWidth="1"/>
    <col min="4" max="4" width="15.375" style="347" customWidth="1"/>
    <col min="5" max="6" width="13.625" style="347" customWidth="1"/>
    <col min="7" max="7" width="1.75" style="347" customWidth="1"/>
    <col min="8" max="8" width="14.875" style="347" customWidth="1"/>
    <col min="9" max="9" width="17" style="347" customWidth="1"/>
    <col min="10" max="10" width="3.75" style="347" customWidth="1"/>
    <col min="11" max="16384" width="9" style="347"/>
  </cols>
  <sheetData>
    <row r="1" spans="2:9" ht="15.75" thickBot="1" x14ac:dyDescent="0.3"/>
    <row r="2" spans="2:9" ht="24.75" thickBot="1" x14ac:dyDescent="0.65">
      <c r="B2" s="1182" t="s">
        <v>356</v>
      </c>
      <c r="C2" s="1183"/>
      <c r="D2" s="1183"/>
      <c r="E2" s="348"/>
      <c r="F2" s="348"/>
      <c r="G2" s="348"/>
      <c r="H2" s="348"/>
      <c r="I2" s="403" t="s">
        <v>11</v>
      </c>
    </row>
    <row r="3" spans="2:9" ht="20.25" thickBot="1" x14ac:dyDescent="0.3">
      <c r="B3" s="1078"/>
      <c r="C3" s="1072" t="s">
        <v>357</v>
      </c>
      <c r="D3" s="1072" t="s">
        <v>122</v>
      </c>
      <c r="E3" s="1074" t="s">
        <v>125</v>
      </c>
      <c r="F3" s="1074"/>
      <c r="G3" s="1074"/>
      <c r="H3" s="1074" t="s">
        <v>332</v>
      </c>
      <c r="I3" s="1107"/>
    </row>
    <row r="4" spans="2:9" ht="34.5" customHeight="1" thickBot="1" x14ac:dyDescent="0.3">
      <c r="B4" s="1079"/>
      <c r="C4" s="1073"/>
      <c r="D4" s="1073"/>
      <c r="E4" s="908" t="s">
        <v>123</v>
      </c>
      <c r="F4" s="908" t="s">
        <v>358</v>
      </c>
      <c r="G4" s="1084"/>
      <c r="H4" s="908" t="s">
        <v>114</v>
      </c>
      <c r="I4" s="503" t="s">
        <v>124</v>
      </c>
    </row>
    <row r="5" spans="2:9" ht="18.75" x14ac:dyDescent="0.45">
      <c r="B5" s="501"/>
      <c r="C5" s="352"/>
      <c r="D5" s="1080" t="s">
        <v>108</v>
      </c>
      <c r="E5" s="1080"/>
      <c r="F5" s="1080"/>
      <c r="G5" s="899"/>
      <c r="H5" s="352"/>
      <c r="I5" s="353"/>
    </row>
    <row r="6" spans="2:9" ht="18.75" x14ac:dyDescent="0.45">
      <c r="B6" s="504">
        <v>1400</v>
      </c>
      <c r="C6" s="270">
        <v>991.3</v>
      </c>
      <c r="D6" s="372">
        <v>111.1</v>
      </c>
      <c r="E6" s="270">
        <v>4958.6000000000004</v>
      </c>
      <c r="F6" s="270">
        <v>47.1</v>
      </c>
      <c r="G6" s="270"/>
      <c r="H6" s="270">
        <v>971.1</v>
      </c>
      <c r="I6" s="271">
        <v>492.3</v>
      </c>
    </row>
    <row r="7" spans="2:9" ht="18.75" x14ac:dyDescent="0.45">
      <c r="B7" s="507"/>
      <c r="C7" s="469">
        <v>21.6</v>
      </c>
      <c r="D7" s="469">
        <v>64.3</v>
      </c>
      <c r="E7" s="469">
        <v>39.700000000000003</v>
      </c>
      <c r="F7" s="469">
        <v>-69.5</v>
      </c>
      <c r="G7" s="469"/>
      <c r="H7" s="469">
        <v>34.4</v>
      </c>
      <c r="I7" s="470">
        <v>9.6999999999999993</v>
      </c>
    </row>
    <row r="8" spans="2:9" ht="18.75" x14ac:dyDescent="0.45">
      <c r="B8" s="593">
        <v>1401</v>
      </c>
      <c r="C8" s="406">
        <v>1481</v>
      </c>
      <c r="D8" s="592">
        <v>193.8</v>
      </c>
      <c r="E8" s="406">
        <v>7082.3</v>
      </c>
      <c r="F8" s="406">
        <v>45.8</v>
      </c>
      <c r="G8" s="406"/>
      <c r="H8" s="406">
        <v>2864.8</v>
      </c>
      <c r="I8" s="271">
        <v>1047.5999999999999</v>
      </c>
    </row>
    <row r="9" spans="2:9" ht="18.75" x14ac:dyDescent="0.45">
      <c r="B9" s="509"/>
      <c r="C9" s="249">
        <v>49.4</v>
      </c>
      <c r="D9" s="249">
        <v>74.400000000000006</v>
      </c>
      <c r="E9" s="498">
        <v>42.8</v>
      </c>
      <c r="F9" s="498">
        <v>-2.8</v>
      </c>
      <c r="G9" s="249"/>
      <c r="H9" s="498">
        <v>195</v>
      </c>
      <c r="I9" s="454">
        <v>112.8</v>
      </c>
    </row>
    <row r="10" spans="2:9" ht="18.75" x14ac:dyDescent="0.45">
      <c r="B10" s="402">
        <v>1402</v>
      </c>
      <c r="C10" s="286">
        <v>1681</v>
      </c>
      <c r="D10" s="285">
        <v>191.9</v>
      </c>
      <c r="E10" s="268">
        <v>9167.5</v>
      </c>
      <c r="F10" s="268">
        <v>93.1</v>
      </c>
      <c r="G10" s="286"/>
      <c r="H10" s="268">
        <v>6082.3</v>
      </c>
      <c r="I10" s="267">
        <v>1631.2</v>
      </c>
    </row>
    <row r="11" spans="2:9" ht="18.75" x14ac:dyDescent="0.45">
      <c r="B11" s="509"/>
      <c r="C11" s="249">
        <v>13.5</v>
      </c>
      <c r="D11" s="249">
        <v>-1</v>
      </c>
      <c r="E11" s="249">
        <v>29.4</v>
      </c>
      <c r="F11" s="249">
        <v>103.3</v>
      </c>
      <c r="G11" s="249"/>
      <c r="H11" s="249">
        <v>112.3</v>
      </c>
      <c r="I11" s="253">
        <v>55.7</v>
      </c>
    </row>
    <row r="12" spans="2:9" ht="18.75" x14ac:dyDescent="0.45">
      <c r="B12" s="405">
        <v>1403</v>
      </c>
      <c r="C12" s="270">
        <v>2303.5</v>
      </c>
      <c r="D12" s="372">
        <v>400.1</v>
      </c>
      <c r="E12" s="270">
        <v>11294.8</v>
      </c>
      <c r="F12" s="270">
        <v>108.1</v>
      </c>
      <c r="G12" s="270"/>
      <c r="H12" s="270">
        <v>9773.5</v>
      </c>
      <c r="I12" s="271">
        <v>1928.4</v>
      </c>
    </row>
    <row r="13" spans="2:9" ht="19.5" thickBot="1" x14ac:dyDescent="0.5">
      <c r="B13" s="725"/>
      <c r="C13" s="787">
        <v>37</v>
      </c>
      <c r="D13" s="787">
        <v>108.5</v>
      </c>
      <c r="E13" s="787">
        <v>23.2</v>
      </c>
      <c r="F13" s="787">
        <v>16.100000000000001</v>
      </c>
      <c r="G13" s="787"/>
      <c r="H13" s="787">
        <v>60.7</v>
      </c>
      <c r="I13" s="785">
        <v>18.2</v>
      </c>
    </row>
    <row r="14" spans="2:9" ht="18.75" x14ac:dyDescent="0.45">
      <c r="B14" s="501"/>
      <c r="C14" s="295"/>
      <c r="D14" s="1229" t="s">
        <v>108</v>
      </c>
      <c r="E14" s="1229"/>
      <c r="F14" s="1229"/>
      <c r="G14" s="915"/>
      <c r="H14" s="295"/>
      <c r="I14" s="269"/>
    </row>
    <row r="15" spans="2:9" ht="18.75" x14ac:dyDescent="0.45">
      <c r="B15" s="593">
        <v>1403</v>
      </c>
      <c r="C15" s="453"/>
      <c r="D15" s="453"/>
      <c r="E15" s="453"/>
      <c r="F15" s="453"/>
      <c r="G15" s="453"/>
      <c r="H15" s="453"/>
      <c r="I15" s="454"/>
    </row>
    <row r="16" spans="2:9" ht="18.75" x14ac:dyDescent="0.45">
      <c r="B16" s="593" t="s">
        <v>310</v>
      </c>
      <c r="C16" s="406">
        <v>1681</v>
      </c>
      <c r="D16" s="406">
        <v>219.4</v>
      </c>
      <c r="E16" s="406">
        <v>9486.6</v>
      </c>
      <c r="F16" s="406">
        <v>3.4</v>
      </c>
      <c r="G16" s="406"/>
      <c r="H16" s="406">
        <v>5158.1000000000004</v>
      </c>
      <c r="I16" s="448">
        <v>1526.7</v>
      </c>
    </row>
    <row r="17" spans="2:9" ht="18.75" x14ac:dyDescent="0.45">
      <c r="B17" s="593"/>
      <c r="C17" s="453">
        <v>0</v>
      </c>
      <c r="D17" s="453">
        <v>14.3</v>
      </c>
      <c r="E17" s="453">
        <v>3.5</v>
      </c>
      <c r="F17" s="453">
        <v>-96.3</v>
      </c>
      <c r="G17" s="453"/>
      <c r="H17" s="453">
        <v>-15.2</v>
      </c>
      <c r="I17" s="454">
        <v>-6.4</v>
      </c>
    </row>
    <row r="18" spans="2:9" ht="18.75" x14ac:dyDescent="0.45">
      <c r="B18" s="593" t="s">
        <v>283</v>
      </c>
      <c r="C18" s="406">
        <v>1846.5</v>
      </c>
      <c r="D18" s="406">
        <v>222.9</v>
      </c>
      <c r="E18" s="406">
        <v>9765</v>
      </c>
      <c r="F18" s="406">
        <v>111.4</v>
      </c>
      <c r="G18" s="406"/>
      <c r="H18" s="406">
        <v>4783.3999999999996</v>
      </c>
      <c r="I18" s="448">
        <v>1075.7</v>
      </c>
    </row>
    <row r="19" spans="2:9" ht="18.75" x14ac:dyDescent="0.45">
      <c r="B19" s="593"/>
      <c r="C19" s="453">
        <v>9.8000000000000007</v>
      </c>
      <c r="D19" s="453">
        <v>16.2</v>
      </c>
      <c r="E19" s="453">
        <v>6.5</v>
      </c>
      <c r="F19" s="453">
        <v>19.7</v>
      </c>
      <c r="G19" s="453"/>
      <c r="H19" s="453">
        <v>-21.4</v>
      </c>
      <c r="I19" s="454">
        <v>-34.1</v>
      </c>
    </row>
    <row r="20" spans="2:9" ht="18.75" x14ac:dyDescent="0.45">
      <c r="B20" s="593" t="s">
        <v>305</v>
      </c>
      <c r="C20" s="406">
        <v>1953.3</v>
      </c>
      <c r="D20" s="406">
        <v>394.5</v>
      </c>
      <c r="E20" s="406">
        <v>10254.5</v>
      </c>
      <c r="F20" s="406">
        <v>24.3</v>
      </c>
      <c r="G20" s="406"/>
      <c r="H20" s="406">
        <v>6811.9</v>
      </c>
      <c r="I20" s="448">
        <v>1413.4</v>
      </c>
    </row>
    <row r="21" spans="2:9" ht="18.75" x14ac:dyDescent="0.45">
      <c r="B21" s="593"/>
      <c r="C21" s="453">
        <v>16.2</v>
      </c>
      <c r="D21" s="453">
        <v>105.6</v>
      </c>
      <c r="E21" s="453">
        <v>11.9</v>
      </c>
      <c r="F21" s="453">
        <v>-73.900000000000006</v>
      </c>
      <c r="G21" s="453"/>
      <c r="H21" s="453">
        <v>12</v>
      </c>
      <c r="I21" s="454">
        <v>-13.4</v>
      </c>
    </row>
    <row r="22" spans="2:9" ht="18.75" x14ac:dyDescent="0.45">
      <c r="B22" s="504" t="s">
        <v>306</v>
      </c>
      <c r="C22" s="782">
        <v>2303.5</v>
      </c>
      <c r="D22" s="782">
        <v>400.1</v>
      </c>
      <c r="E22" s="782">
        <v>11294.8</v>
      </c>
      <c r="F22" s="782">
        <v>108.1</v>
      </c>
      <c r="G22" s="782"/>
      <c r="H22" s="782">
        <v>9773.5</v>
      </c>
      <c r="I22" s="241">
        <v>1928.4</v>
      </c>
    </row>
    <row r="23" spans="2:9" ht="18.75" x14ac:dyDescent="0.45">
      <c r="B23" s="813"/>
      <c r="C23" s="469">
        <v>37</v>
      </c>
      <c r="D23" s="469">
        <v>108.5</v>
      </c>
      <c r="E23" s="469">
        <v>23.2</v>
      </c>
      <c r="F23" s="469">
        <v>16.100000000000001</v>
      </c>
      <c r="G23" s="469"/>
      <c r="H23" s="469">
        <v>60.7</v>
      </c>
      <c r="I23" s="470">
        <v>18.2</v>
      </c>
    </row>
    <row r="24" spans="2:9" ht="18.75" x14ac:dyDescent="0.45">
      <c r="B24" s="593">
        <v>1404</v>
      </c>
      <c r="C24" s="453"/>
      <c r="D24" s="453"/>
      <c r="E24" s="453"/>
      <c r="F24" s="453"/>
      <c r="G24" s="453"/>
      <c r="H24" s="453"/>
      <c r="I24" s="454"/>
    </row>
    <row r="25" spans="2:9" ht="18.75" x14ac:dyDescent="0.45">
      <c r="B25" s="593" t="s">
        <v>310</v>
      </c>
      <c r="C25" s="406">
        <v>2381.8000000000002</v>
      </c>
      <c r="D25" s="406">
        <v>413.1</v>
      </c>
      <c r="E25" s="406">
        <v>12038.8</v>
      </c>
      <c r="F25" s="406">
        <v>77.8</v>
      </c>
      <c r="G25" s="406"/>
      <c r="H25" s="406">
        <v>6252.1</v>
      </c>
      <c r="I25" s="448">
        <v>1062.5</v>
      </c>
    </row>
    <row r="26" spans="2:9" ht="18.75" x14ac:dyDescent="0.45">
      <c r="B26" s="593"/>
      <c r="C26" s="453">
        <v>3.4</v>
      </c>
      <c r="D26" s="453">
        <v>3.2</v>
      </c>
      <c r="E26" s="453">
        <v>6.6</v>
      </c>
      <c r="F26" s="453">
        <v>-28</v>
      </c>
      <c r="G26" s="453"/>
      <c r="H26" s="453">
        <v>-36</v>
      </c>
      <c r="I26" s="454">
        <v>-44.9</v>
      </c>
    </row>
    <row r="27" spans="2:9" ht="18.75" x14ac:dyDescent="0.45">
      <c r="B27" s="239" t="s">
        <v>283</v>
      </c>
      <c r="C27" s="667">
        <v>2618.3000000000002</v>
      </c>
      <c r="D27" s="667">
        <v>429.5</v>
      </c>
      <c r="E27" s="667">
        <v>13537</v>
      </c>
      <c r="F27" s="667">
        <v>5.4</v>
      </c>
      <c r="G27" s="667"/>
      <c r="H27" s="667">
        <v>8216.1</v>
      </c>
      <c r="I27" s="652">
        <v>1162.0999999999999</v>
      </c>
    </row>
    <row r="28" spans="2:9" ht="19.5" thickBot="1" x14ac:dyDescent="0.5">
      <c r="B28" s="814"/>
      <c r="C28" s="450">
        <v>13.7</v>
      </c>
      <c r="D28" s="450">
        <v>7.3</v>
      </c>
      <c r="E28" s="450">
        <v>19.899999999999999</v>
      </c>
      <c r="F28" s="450">
        <v>-95</v>
      </c>
      <c r="G28" s="450"/>
      <c r="H28" s="450">
        <v>-15.9</v>
      </c>
      <c r="I28" s="455">
        <v>-39.700000000000003</v>
      </c>
    </row>
    <row r="29" spans="2:9" ht="18.75" x14ac:dyDescent="0.45">
      <c r="B29" s="501"/>
      <c r="C29" s="295"/>
      <c r="D29" s="1229" t="s">
        <v>109</v>
      </c>
      <c r="E29" s="1229"/>
      <c r="F29" s="1229"/>
      <c r="G29" s="915"/>
      <c r="H29" s="295"/>
      <c r="I29" s="269"/>
    </row>
    <row r="30" spans="2:9" ht="18.75" x14ac:dyDescent="0.45">
      <c r="B30" s="671">
        <v>1404</v>
      </c>
      <c r="C30" s="672"/>
      <c r="D30" s="673"/>
      <c r="E30" s="672"/>
      <c r="F30" s="674"/>
      <c r="G30" s="674"/>
      <c r="H30" s="305"/>
      <c r="I30" s="675"/>
    </row>
    <row r="31" spans="2:9" ht="18.75" x14ac:dyDescent="0.45">
      <c r="B31" s="405" t="s">
        <v>414</v>
      </c>
      <c r="C31" s="372">
        <v>2303.5</v>
      </c>
      <c r="D31" s="372">
        <v>369.1</v>
      </c>
      <c r="E31" s="270">
        <v>11434.1</v>
      </c>
      <c r="F31" s="270">
        <v>13.7</v>
      </c>
      <c r="G31" s="270"/>
      <c r="H31" s="270">
        <v>8631.6</v>
      </c>
      <c r="I31" s="355">
        <v>1802</v>
      </c>
    </row>
    <row r="32" spans="2:9" ht="18.75" x14ac:dyDescent="0.45">
      <c r="B32" s="405"/>
      <c r="C32" s="464">
        <v>37</v>
      </c>
      <c r="D32" s="464">
        <v>114.2</v>
      </c>
      <c r="E32" s="464">
        <v>24.7</v>
      </c>
      <c r="F32" s="464">
        <v>280.60000000000002</v>
      </c>
      <c r="G32" s="464"/>
      <c r="H32" s="464">
        <v>55.8</v>
      </c>
      <c r="I32" s="790">
        <v>16.899999999999999</v>
      </c>
    </row>
    <row r="33" spans="2:10" ht="18.75" x14ac:dyDescent="0.45">
      <c r="B33" s="405" t="s">
        <v>415</v>
      </c>
      <c r="C33" s="372">
        <v>2297.1999999999998</v>
      </c>
      <c r="D33" s="270">
        <v>377.6</v>
      </c>
      <c r="E33" s="270">
        <v>12054.6</v>
      </c>
      <c r="F33" s="372">
        <v>0.4</v>
      </c>
      <c r="G33" s="372"/>
      <c r="H33" s="372">
        <v>7013.9</v>
      </c>
      <c r="I33" s="355">
        <v>1733.8</v>
      </c>
    </row>
    <row r="34" spans="2:10" ht="18.75" x14ac:dyDescent="0.45">
      <c r="B34" s="405"/>
      <c r="C34" s="464">
        <v>36.700000000000003</v>
      </c>
      <c r="D34" s="464">
        <v>92.4</v>
      </c>
      <c r="E34" s="464">
        <v>29.7</v>
      </c>
      <c r="F34" s="464">
        <v>-87.1</v>
      </c>
      <c r="G34" s="464"/>
      <c r="H34" s="464">
        <v>29.8</v>
      </c>
      <c r="I34" s="790">
        <v>13.6</v>
      </c>
    </row>
    <row r="35" spans="2:10" ht="18.75" x14ac:dyDescent="0.45">
      <c r="B35" s="405" t="s">
        <v>416</v>
      </c>
      <c r="C35" s="372">
        <v>2381.8000000000002</v>
      </c>
      <c r="D35" s="270">
        <v>413.1</v>
      </c>
      <c r="E35" s="270">
        <v>12038.8</v>
      </c>
      <c r="F35" s="270">
        <v>77.8</v>
      </c>
      <c r="G35" s="270"/>
      <c r="H35" s="270">
        <v>6252.1</v>
      </c>
      <c r="I35" s="355">
        <v>1062.5</v>
      </c>
    </row>
    <row r="36" spans="2:10" ht="18.75" x14ac:dyDescent="0.45">
      <c r="B36" s="405"/>
      <c r="C36" s="464">
        <v>41.7</v>
      </c>
      <c r="D36" s="464">
        <v>88.3</v>
      </c>
      <c r="E36" s="464">
        <v>26.9</v>
      </c>
      <c r="F36" s="464" t="s">
        <v>247</v>
      </c>
      <c r="G36" s="464"/>
      <c r="H36" s="464">
        <v>21.2</v>
      </c>
      <c r="I36" s="790">
        <v>-30.4</v>
      </c>
    </row>
    <row r="37" spans="2:10" ht="18.75" x14ac:dyDescent="0.45">
      <c r="B37" s="396" t="s">
        <v>443</v>
      </c>
      <c r="C37" s="449">
        <v>2421.3000000000002</v>
      </c>
      <c r="D37" s="449">
        <v>307.3</v>
      </c>
      <c r="E37" s="223">
        <v>12632.5</v>
      </c>
      <c r="F37" s="223">
        <v>141.6</v>
      </c>
      <c r="G37" s="223"/>
      <c r="H37" s="223">
        <v>6960.2</v>
      </c>
      <c r="I37" s="452">
        <v>905.3</v>
      </c>
    </row>
    <row r="38" spans="2:10" ht="18.75" x14ac:dyDescent="0.45">
      <c r="B38" s="396"/>
      <c r="C38" s="456">
        <v>36.299999999999997</v>
      </c>
      <c r="D38" s="456">
        <v>39.9</v>
      </c>
      <c r="E38" s="456">
        <v>28.9</v>
      </c>
      <c r="F38" s="456">
        <v>480.3</v>
      </c>
      <c r="G38" s="456"/>
      <c r="H38" s="456">
        <v>28.3</v>
      </c>
      <c r="I38" s="457">
        <v>-31.4</v>
      </c>
    </row>
    <row r="39" spans="2:10" ht="18.75" x14ac:dyDescent="0.45">
      <c r="B39" s="396" t="s">
        <v>444</v>
      </c>
      <c r="C39" s="449">
        <v>2508.8000000000002</v>
      </c>
      <c r="D39" s="223">
        <v>366.5</v>
      </c>
      <c r="E39" s="223">
        <v>13062.4</v>
      </c>
      <c r="F39" s="449">
        <v>34.700000000000003</v>
      </c>
      <c r="G39" s="449"/>
      <c r="H39" s="449">
        <v>7864.1</v>
      </c>
      <c r="I39" s="452">
        <v>895.3</v>
      </c>
    </row>
    <row r="40" spans="2:10" ht="18.75" x14ac:dyDescent="0.45">
      <c r="B40" s="396"/>
      <c r="C40" s="456">
        <v>41.2</v>
      </c>
      <c r="D40" s="456">
        <v>60</v>
      </c>
      <c r="E40" s="456">
        <v>30.1</v>
      </c>
      <c r="F40" s="456">
        <v>-73.7</v>
      </c>
      <c r="G40" s="456"/>
      <c r="H40" s="456">
        <v>44.3</v>
      </c>
      <c r="I40" s="457">
        <v>-42.9</v>
      </c>
    </row>
    <row r="41" spans="2:10" ht="18.75" x14ac:dyDescent="0.45">
      <c r="B41" s="396" t="s">
        <v>445</v>
      </c>
      <c r="C41" s="449">
        <v>2618.3000000000002</v>
      </c>
      <c r="D41" s="223">
        <v>429.5</v>
      </c>
      <c r="E41" s="223">
        <v>13537</v>
      </c>
      <c r="F41" s="223">
        <v>5.4</v>
      </c>
      <c r="G41" s="223"/>
      <c r="H41" s="223">
        <v>8216.1</v>
      </c>
      <c r="I41" s="452">
        <v>1162.0999999999999</v>
      </c>
    </row>
    <row r="42" spans="2:10" ht="19.5" thickBot="1" x14ac:dyDescent="0.5">
      <c r="B42" s="408"/>
      <c r="C42" s="450">
        <v>41.8</v>
      </c>
      <c r="D42" s="450">
        <v>92.7</v>
      </c>
      <c r="E42" s="450">
        <v>38.6</v>
      </c>
      <c r="F42" s="450">
        <v>-95.2</v>
      </c>
      <c r="G42" s="450"/>
      <c r="H42" s="450">
        <v>71.8</v>
      </c>
      <c r="I42" s="455">
        <v>8</v>
      </c>
    </row>
    <row r="43" spans="2:10" ht="53.25" customHeight="1" x14ac:dyDescent="0.4">
      <c r="B43" s="1228" t="s">
        <v>308</v>
      </c>
      <c r="C43" s="1228"/>
      <c r="D43" s="1228"/>
      <c r="E43" s="1228"/>
      <c r="F43" s="1228"/>
      <c r="G43" s="1228"/>
      <c r="H43" s="1228"/>
      <c r="I43" s="1228"/>
    </row>
    <row r="44" spans="2:10" ht="46.5" customHeight="1" x14ac:dyDescent="0.4">
      <c r="B44" s="1230" t="s">
        <v>364</v>
      </c>
      <c r="C44" s="1230"/>
      <c r="D44" s="1230"/>
      <c r="E44" s="1230"/>
      <c r="F44" s="1230"/>
      <c r="G44" s="1230"/>
      <c r="H44" s="1230"/>
      <c r="I44" s="1230"/>
      <c r="J44" s="911"/>
    </row>
    <row r="45" spans="2:10" ht="32.25" customHeight="1" x14ac:dyDescent="0.25">
      <c r="B45" s="1212" t="s">
        <v>359</v>
      </c>
      <c r="C45" s="1212"/>
      <c r="D45" s="1212"/>
      <c r="E45" s="1212"/>
      <c r="F45" s="1212"/>
      <c r="G45" s="1212"/>
      <c r="H45" s="1212"/>
      <c r="I45" s="1212"/>
      <c r="J45" s="289"/>
    </row>
    <row r="46" spans="2:10" ht="15.75" customHeight="1" x14ac:dyDescent="0.4">
      <c r="B46" s="910"/>
      <c r="C46" s="910"/>
      <c r="D46" s="910"/>
      <c r="E46" s="910"/>
      <c r="F46" s="910"/>
      <c r="G46" s="910"/>
      <c r="H46" s="910"/>
      <c r="I46" s="910"/>
    </row>
    <row r="47" spans="2:10" ht="18.75" x14ac:dyDescent="0.45">
      <c r="B47" s="897"/>
      <c r="C47" s="897"/>
      <c r="D47" s="897"/>
      <c r="E47" s="897"/>
      <c r="F47" s="897"/>
      <c r="G47" s="897"/>
      <c r="H47" s="897"/>
      <c r="I47" s="384" t="s">
        <v>279</v>
      </c>
    </row>
    <row r="48" spans="2:10" ht="15" customHeight="1" x14ac:dyDescent="0.45">
      <c r="B48" s="897"/>
      <c r="C48" s="897"/>
      <c r="D48" s="897"/>
      <c r="E48" s="897"/>
      <c r="F48" s="897"/>
      <c r="G48" s="897"/>
      <c r="H48" s="897"/>
      <c r="I48" s="384" t="s">
        <v>441</v>
      </c>
      <c r="J48" s="254"/>
    </row>
    <row r="49" spans="2:9" ht="19.5" customHeight="1" x14ac:dyDescent="0.45">
      <c r="B49" s="897"/>
      <c r="C49" s="897"/>
      <c r="D49" s="897"/>
      <c r="E49" s="897"/>
      <c r="F49" s="897"/>
      <c r="G49" s="897"/>
      <c r="H49" s="897"/>
      <c r="I49" s="384" t="s">
        <v>280</v>
      </c>
    </row>
    <row r="50" spans="2:9" ht="19.5" customHeight="1" x14ac:dyDescent="0.55000000000000004">
      <c r="B50" s="897"/>
      <c r="C50" s="897"/>
      <c r="D50" s="897"/>
      <c r="E50" s="897"/>
      <c r="F50" s="897"/>
      <c r="G50" s="897"/>
      <c r="H50" s="897"/>
      <c r="I50" s="913">
        <v>23</v>
      </c>
    </row>
    <row r="51" spans="2:9" ht="19.5" customHeight="1" x14ac:dyDescent="0.4">
      <c r="B51" s="1162"/>
      <c r="C51" s="1069"/>
      <c r="D51" s="1069"/>
      <c r="E51" s="1069"/>
      <c r="F51" s="1069"/>
      <c r="G51" s="1069"/>
      <c r="H51" s="1069"/>
      <c r="I51" s="1069"/>
    </row>
    <row r="52" spans="2:9" ht="19.5" customHeight="1" x14ac:dyDescent="0.4">
      <c r="B52" s="1069"/>
      <c r="C52" s="1069"/>
      <c r="D52" s="1069"/>
      <c r="E52" s="1069"/>
      <c r="F52" s="1069"/>
      <c r="G52" s="1069"/>
      <c r="H52" s="1069"/>
      <c r="I52" s="1069"/>
    </row>
    <row r="53" spans="2:9" ht="19.5" customHeight="1" x14ac:dyDescent="0.25">
      <c r="B53" s="245"/>
      <c r="C53" s="245"/>
      <c r="D53" s="245"/>
      <c r="E53" s="245"/>
      <c r="F53" s="245"/>
      <c r="G53" s="245"/>
      <c r="H53" s="245"/>
      <c r="I53" s="245"/>
    </row>
    <row r="54" spans="2:9" ht="21" customHeight="1" x14ac:dyDescent="0.25"/>
  </sheetData>
  <mergeCells count="15">
    <mergeCell ref="B45:I45"/>
    <mergeCell ref="B51:I51"/>
    <mergeCell ref="B52:I52"/>
    <mergeCell ref="H3:I3"/>
    <mergeCell ref="D5:F5"/>
    <mergeCell ref="D14:F14"/>
    <mergeCell ref="D29:F29"/>
    <mergeCell ref="B43:I43"/>
    <mergeCell ref="B44:I44"/>
    <mergeCell ref="G3:G4"/>
    <mergeCell ref="B2:D2"/>
    <mergeCell ref="B3:B4"/>
    <mergeCell ref="C3:C4"/>
    <mergeCell ref="D3:D4"/>
    <mergeCell ref="E3:F3"/>
  </mergeCells>
  <printOptions horizontalCentered="1" verticalCentered="1"/>
  <pageMargins left="0.19685039370078741" right="0.19685039370078741" top="0" bottom="9.8425196850393706E-2" header="0.19685039370078741" footer="0.19685039370078741"/>
  <pageSetup paperSize="9" scale="7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052F7-9DA0-4BD6-8C48-F975C44DBEB3}">
  <dimension ref="B1:J52"/>
  <sheetViews>
    <sheetView rightToLeft="1" view="pageBreakPreview" topLeftCell="A13" zoomScaleNormal="100" zoomScaleSheetLayoutView="100" workbookViewId="0">
      <selection activeCell="P50" sqref="P50"/>
    </sheetView>
  </sheetViews>
  <sheetFormatPr defaultColWidth="9" defaultRowHeight="15" x14ac:dyDescent="0.25"/>
  <cols>
    <col min="1" max="1" width="1.625" style="347" customWidth="1"/>
    <col min="2" max="2" width="19.25" style="347" customWidth="1"/>
    <col min="3" max="3" width="23.625" style="347" customWidth="1"/>
    <col min="4" max="4" width="22" style="347" customWidth="1"/>
    <col min="5" max="5" width="24.875" style="347" customWidth="1"/>
    <col min="6" max="6" width="3.75" style="347" customWidth="1"/>
    <col min="7" max="16384" width="9" style="347"/>
  </cols>
  <sheetData>
    <row r="1" spans="2:10" ht="15.75" thickBot="1" x14ac:dyDescent="0.3"/>
    <row r="2" spans="2:10" ht="24.75" thickBot="1" x14ac:dyDescent="0.65">
      <c r="B2" s="1182" t="s">
        <v>197</v>
      </c>
      <c r="C2" s="1183"/>
      <c r="D2" s="348"/>
      <c r="E2" s="403" t="s">
        <v>128</v>
      </c>
    </row>
    <row r="3" spans="2:10" ht="63.95" customHeight="1" thickBot="1" x14ac:dyDescent="0.5">
      <c r="B3" s="234"/>
      <c r="C3" s="912" t="s">
        <v>230</v>
      </c>
      <c r="D3" s="912" t="s">
        <v>126</v>
      </c>
      <c r="E3" s="235" t="s">
        <v>127</v>
      </c>
    </row>
    <row r="4" spans="2:10" ht="16.5" customHeight="1" x14ac:dyDescent="0.45">
      <c r="B4" s="501"/>
      <c r="C4" s="1097" t="s">
        <v>108</v>
      </c>
      <c r="D4" s="1099"/>
      <c r="E4" s="353"/>
    </row>
    <row r="5" spans="2:10" ht="16.5" customHeight="1" x14ac:dyDescent="0.45">
      <c r="B5" s="504">
        <v>1400</v>
      </c>
      <c r="C5" s="465">
        <v>4.8</v>
      </c>
      <c r="D5" s="465">
        <v>10.8</v>
      </c>
      <c r="E5" s="241">
        <v>6.1</v>
      </c>
    </row>
    <row r="6" spans="2:10" ht="16.5" customHeight="1" x14ac:dyDescent="0.45">
      <c r="B6" s="507"/>
      <c r="C6" s="469">
        <v>-22.6</v>
      </c>
      <c r="D6" s="469">
        <v>22.7</v>
      </c>
      <c r="E6" s="470">
        <v>-9</v>
      </c>
    </row>
    <row r="7" spans="2:10" ht="16.5" customHeight="1" x14ac:dyDescent="0.45">
      <c r="B7" s="593">
        <v>1401</v>
      </c>
      <c r="C7" s="592">
        <v>4.4000000000000004</v>
      </c>
      <c r="D7" s="592">
        <v>16.600000000000001</v>
      </c>
      <c r="E7" s="448">
        <v>6.9</v>
      </c>
    </row>
    <row r="8" spans="2:10" ht="16.5" customHeight="1" x14ac:dyDescent="0.45">
      <c r="B8" s="509"/>
      <c r="C8" s="249">
        <v>-8.3000000000000007</v>
      </c>
      <c r="D8" s="249">
        <v>53.7</v>
      </c>
      <c r="E8" s="499">
        <v>13.1</v>
      </c>
    </row>
    <row r="9" spans="2:10" ht="16.5" customHeight="1" x14ac:dyDescent="0.45">
      <c r="B9" s="402">
        <v>1402</v>
      </c>
      <c r="C9" s="285">
        <v>6.5</v>
      </c>
      <c r="D9" s="285">
        <v>19.899999999999999</v>
      </c>
      <c r="E9" s="494">
        <v>8.8000000000000007</v>
      </c>
      <c r="J9" s="221"/>
    </row>
    <row r="10" spans="2:10" ht="16.5" customHeight="1" x14ac:dyDescent="0.45">
      <c r="B10" s="509"/>
      <c r="C10" s="249">
        <v>47.7</v>
      </c>
      <c r="D10" s="249">
        <v>19.899999999999999</v>
      </c>
      <c r="E10" s="253">
        <v>27.5</v>
      </c>
    </row>
    <row r="11" spans="2:10" ht="16.5" customHeight="1" x14ac:dyDescent="0.45">
      <c r="B11" s="405">
        <v>1403</v>
      </c>
      <c r="C11" s="372">
        <v>6.1</v>
      </c>
      <c r="D11" s="372">
        <v>19.3</v>
      </c>
      <c r="E11" s="355">
        <v>9.6</v>
      </c>
    </row>
    <row r="12" spans="2:10" ht="16.5" customHeight="1" thickBot="1" x14ac:dyDescent="0.5">
      <c r="B12" s="725"/>
      <c r="C12" s="787">
        <v>-6.2</v>
      </c>
      <c r="D12" s="787">
        <v>-3</v>
      </c>
      <c r="E12" s="785">
        <v>9.1</v>
      </c>
    </row>
    <row r="13" spans="2:10" ht="16.5" customHeight="1" x14ac:dyDescent="0.45">
      <c r="B13" s="501"/>
      <c r="C13" s="1231" t="s">
        <v>108</v>
      </c>
      <c r="D13" s="1232"/>
      <c r="E13" s="225"/>
    </row>
    <row r="14" spans="2:10" ht="16.5" customHeight="1" x14ac:dyDescent="0.45">
      <c r="B14" s="483">
        <v>1403</v>
      </c>
      <c r="C14" s="306"/>
      <c r="D14" s="306"/>
      <c r="E14" s="307"/>
    </row>
    <row r="15" spans="2:10" ht="16.5" customHeight="1" x14ac:dyDescent="0.45">
      <c r="B15" s="284" t="s">
        <v>310</v>
      </c>
      <c r="C15" s="592">
        <v>7.3</v>
      </c>
      <c r="D15" s="592">
        <v>21.5</v>
      </c>
      <c r="E15" s="448">
        <v>10.7</v>
      </c>
    </row>
    <row r="16" spans="2:10" ht="16.5" customHeight="1" x14ac:dyDescent="0.45">
      <c r="B16" s="276"/>
      <c r="C16" s="262">
        <v>12.3</v>
      </c>
      <c r="D16" s="262">
        <v>8</v>
      </c>
      <c r="E16" s="298">
        <v>21.6</v>
      </c>
    </row>
    <row r="17" spans="2:5" ht="16.5" customHeight="1" x14ac:dyDescent="0.45">
      <c r="B17" s="276" t="s">
        <v>2</v>
      </c>
      <c r="C17" s="372">
        <v>7.3</v>
      </c>
      <c r="D17" s="372">
        <v>22.8</v>
      </c>
      <c r="E17" s="355">
        <v>10.9</v>
      </c>
    </row>
    <row r="18" spans="2:5" ht="16.5" customHeight="1" x14ac:dyDescent="0.45">
      <c r="B18" s="259"/>
      <c r="C18" s="342">
        <v>12.3</v>
      </c>
      <c r="D18" s="342">
        <v>14.6</v>
      </c>
      <c r="E18" s="343">
        <v>23.9</v>
      </c>
    </row>
    <row r="19" spans="2:5" ht="16.5" customHeight="1" x14ac:dyDescent="0.45">
      <c r="B19" s="593" t="s">
        <v>305</v>
      </c>
      <c r="C19" s="592">
        <v>7.3</v>
      </c>
      <c r="D19" s="592">
        <v>23.4</v>
      </c>
      <c r="E19" s="448">
        <v>11.2</v>
      </c>
    </row>
    <row r="20" spans="2:5" ht="16.5" customHeight="1" x14ac:dyDescent="0.45">
      <c r="B20" s="593"/>
      <c r="C20" s="686">
        <v>12.3</v>
      </c>
      <c r="D20" s="686">
        <v>17.600000000000001</v>
      </c>
      <c r="E20" s="687">
        <v>27.3</v>
      </c>
    </row>
    <row r="21" spans="2:5" ht="16.5" customHeight="1" x14ac:dyDescent="0.45">
      <c r="B21" s="749" t="s">
        <v>306</v>
      </c>
      <c r="C21" s="465">
        <v>6.1</v>
      </c>
      <c r="D21" s="465">
        <v>19.3</v>
      </c>
      <c r="E21" s="241">
        <v>9.6</v>
      </c>
    </row>
    <row r="22" spans="2:5" ht="16.5" customHeight="1" x14ac:dyDescent="0.45">
      <c r="B22" s="815"/>
      <c r="C22" s="342">
        <v>-6.2</v>
      </c>
      <c r="D22" s="342">
        <v>-3</v>
      </c>
      <c r="E22" s="343">
        <v>9.1</v>
      </c>
    </row>
    <row r="23" spans="2:5" ht="16.5" customHeight="1" x14ac:dyDescent="0.45">
      <c r="B23" s="593">
        <v>1404</v>
      </c>
      <c r="C23" s="686"/>
      <c r="D23" s="686"/>
      <c r="E23" s="687"/>
    </row>
    <row r="24" spans="2:5" ht="16.5" customHeight="1" x14ac:dyDescent="0.45">
      <c r="B24" s="593" t="s">
        <v>310</v>
      </c>
      <c r="C24" s="592">
        <v>7.1</v>
      </c>
      <c r="D24" s="592">
        <v>20.9</v>
      </c>
      <c r="E24" s="448">
        <v>11.1</v>
      </c>
    </row>
    <row r="25" spans="2:5" ht="16.5" customHeight="1" x14ac:dyDescent="0.45">
      <c r="B25" s="593"/>
      <c r="C25" s="686">
        <v>16.399999999999999</v>
      </c>
      <c r="D25" s="686">
        <v>8.3000000000000007</v>
      </c>
      <c r="E25" s="687">
        <v>15.6</v>
      </c>
    </row>
    <row r="26" spans="2:5" ht="16.5" customHeight="1" x14ac:dyDescent="0.45">
      <c r="B26" s="816" t="s">
        <v>283</v>
      </c>
      <c r="C26" s="244">
        <v>6.6</v>
      </c>
      <c r="D26" s="244">
        <v>21</v>
      </c>
      <c r="E26" s="652">
        <v>10.6</v>
      </c>
    </row>
    <row r="27" spans="2:5" ht="16.5" customHeight="1" thickBot="1" x14ac:dyDescent="0.5">
      <c r="B27" s="817"/>
      <c r="C27" s="231">
        <v>8.1999999999999993</v>
      </c>
      <c r="D27" s="231">
        <v>8.8000000000000007</v>
      </c>
      <c r="E27" s="232">
        <v>10.4</v>
      </c>
    </row>
    <row r="28" spans="2:5" ht="16.5" customHeight="1" x14ac:dyDescent="0.45">
      <c r="B28" s="501"/>
      <c r="C28" s="1231" t="s">
        <v>109</v>
      </c>
      <c r="D28" s="1232"/>
      <c r="E28" s="225"/>
    </row>
    <row r="29" spans="2:5" ht="16.5" customHeight="1" x14ac:dyDescent="0.45">
      <c r="B29" s="676">
        <v>1404</v>
      </c>
      <c r="C29" s="677"/>
      <c r="D29" s="308"/>
      <c r="E29" s="678"/>
    </row>
    <row r="30" spans="2:5" ht="16.5" customHeight="1" x14ac:dyDescent="0.45">
      <c r="B30" s="405" t="s">
        <v>418</v>
      </c>
      <c r="C30" s="372">
        <v>6.7</v>
      </c>
      <c r="D30" s="372">
        <v>21.2</v>
      </c>
      <c r="E30" s="355">
        <v>11</v>
      </c>
    </row>
    <row r="31" spans="2:5" ht="16.5" customHeight="1" x14ac:dyDescent="0.45">
      <c r="B31" s="405"/>
      <c r="C31" s="464">
        <v>-4.3</v>
      </c>
      <c r="D31" s="464">
        <v>22.5</v>
      </c>
      <c r="E31" s="790">
        <v>18.3</v>
      </c>
    </row>
    <row r="32" spans="2:5" ht="16.5" customHeight="1" x14ac:dyDescent="0.45">
      <c r="B32" s="405" t="s">
        <v>419</v>
      </c>
      <c r="C32" s="372">
        <v>6.9</v>
      </c>
      <c r="D32" s="372">
        <v>20.7</v>
      </c>
      <c r="E32" s="355">
        <v>10.9</v>
      </c>
    </row>
    <row r="33" spans="2:5" ht="16.5" customHeight="1" x14ac:dyDescent="0.45">
      <c r="B33" s="405"/>
      <c r="C33" s="464">
        <v>-5.5</v>
      </c>
      <c r="D33" s="464">
        <v>-15.9</v>
      </c>
      <c r="E33" s="790">
        <v>-5.2</v>
      </c>
    </row>
    <row r="34" spans="2:5" ht="16.5" customHeight="1" x14ac:dyDescent="0.45">
      <c r="B34" s="405" t="s">
        <v>416</v>
      </c>
      <c r="C34" s="372">
        <v>7.1</v>
      </c>
      <c r="D34" s="372">
        <v>20.9</v>
      </c>
      <c r="E34" s="355">
        <v>11.1</v>
      </c>
    </row>
    <row r="35" spans="2:5" ht="16.5" customHeight="1" x14ac:dyDescent="0.45">
      <c r="B35" s="845"/>
      <c r="C35" s="846">
        <v>-2.7</v>
      </c>
      <c r="D35" s="846">
        <v>-2.8</v>
      </c>
      <c r="E35" s="847">
        <v>3.7</v>
      </c>
    </row>
    <row r="36" spans="2:5" ht="16.5" customHeight="1" x14ac:dyDescent="0.45">
      <c r="B36" s="396" t="s">
        <v>443</v>
      </c>
      <c r="C36" s="449">
        <v>7.3</v>
      </c>
      <c r="D36" s="449">
        <v>20.7</v>
      </c>
      <c r="E36" s="452">
        <v>11.1</v>
      </c>
    </row>
    <row r="37" spans="2:5" ht="16.5" customHeight="1" x14ac:dyDescent="0.45">
      <c r="B37" s="396"/>
      <c r="C37" s="456">
        <v>-3.9</v>
      </c>
      <c r="D37" s="456">
        <v>-8</v>
      </c>
      <c r="E37" s="457">
        <v>0</v>
      </c>
    </row>
    <row r="38" spans="2:5" ht="16.5" customHeight="1" x14ac:dyDescent="0.45">
      <c r="B38" s="396" t="s">
        <v>444</v>
      </c>
      <c r="C38" s="449">
        <v>7.1</v>
      </c>
      <c r="D38" s="449">
        <v>20.7</v>
      </c>
      <c r="E38" s="452">
        <v>10.9</v>
      </c>
    </row>
    <row r="39" spans="2:5" ht="16.5" customHeight="1" x14ac:dyDescent="0.45">
      <c r="B39" s="396"/>
      <c r="C39" s="456">
        <v>-9</v>
      </c>
      <c r="D39" s="456">
        <v>-8.8000000000000007</v>
      </c>
      <c r="E39" s="457">
        <v>-3.5</v>
      </c>
    </row>
    <row r="40" spans="2:5" ht="16.5" customHeight="1" x14ac:dyDescent="0.45">
      <c r="B40" s="396" t="s">
        <v>445</v>
      </c>
      <c r="C40" s="449">
        <v>6.6</v>
      </c>
      <c r="D40" s="449">
        <v>21</v>
      </c>
      <c r="E40" s="452">
        <v>10.6</v>
      </c>
    </row>
    <row r="41" spans="2:5" ht="16.5" customHeight="1" thickBot="1" x14ac:dyDescent="0.5">
      <c r="B41" s="458"/>
      <c r="C41" s="231">
        <v>-9.5890410958904209</v>
      </c>
      <c r="D41" s="231">
        <v>-7.8947368421052602</v>
      </c>
      <c r="E41" s="232">
        <v>-2.7522935779816602</v>
      </c>
    </row>
    <row r="42" spans="2:5" ht="16.5" customHeight="1" x14ac:dyDescent="0.4">
      <c r="B42" s="1082" t="s">
        <v>203</v>
      </c>
      <c r="C42" s="1082"/>
      <c r="D42" s="1082"/>
      <c r="E42" s="1082"/>
    </row>
    <row r="43" spans="2:5" ht="16.5" customHeight="1" x14ac:dyDescent="0.4">
      <c r="B43" s="1069" t="s">
        <v>204</v>
      </c>
      <c r="C43" s="1069"/>
      <c r="D43" s="1069"/>
      <c r="E43" s="1069"/>
    </row>
    <row r="44" spans="2:5" ht="16.5" customHeight="1" x14ac:dyDescent="0.4">
      <c r="B44" s="897"/>
      <c r="C44" s="897"/>
      <c r="D44" s="897"/>
      <c r="E44" s="897"/>
    </row>
    <row r="45" spans="2:5" ht="17.25" customHeight="1" x14ac:dyDescent="0.45">
      <c r="B45" s="897"/>
      <c r="C45" s="897"/>
      <c r="D45" s="897"/>
      <c r="E45" s="255" t="s">
        <v>279</v>
      </c>
    </row>
    <row r="46" spans="2:5" ht="17.25" customHeight="1" x14ac:dyDescent="0.45">
      <c r="B46" s="897"/>
      <c r="C46" s="897"/>
      <c r="D46" s="897"/>
      <c r="E46" s="384" t="s">
        <v>441</v>
      </c>
    </row>
    <row r="47" spans="2:5" ht="18.75" x14ac:dyDescent="0.45">
      <c r="B47" s="897"/>
      <c r="C47" s="897"/>
      <c r="D47" s="897"/>
      <c r="E47" s="255" t="s">
        <v>280</v>
      </c>
    </row>
    <row r="48" spans="2:5" ht="21.75" x14ac:dyDescent="0.55000000000000004">
      <c r="B48" s="897"/>
      <c r="C48" s="897"/>
      <c r="D48" s="897"/>
      <c r="E48" s="410">
        <v>24</v>
      </c>
    </row>
    <row r="49" spans="2:6" ht="17.25" x14ac:dyDescent="0.4">
      <c r="B49" s="897"/>
      <c r="C49" s="897"/>
      <c r="D49" s="897"/>
      <c r="E49" s="897"/>
    </row>
    <row r="50" spans="2:6" ht="17.25" x14ac:dyDescent="0.4">
      <c r="B50" s="897"/>
      <c r="C50" s="897"/>
      <c r="D50" s="897"/>
      <c r="E50" s="897"/>
    </row>
    <row r="52" spans="2:6" ht="18" x14ac:dyDescent="0.45">
      <c r="F52" s="598"/>
    </row>
  </sheetData>
  <mergeCells count="6">
    <mergeCell ref="B43:E43"/>
    <mergeCell ref="B2:C2"/>
    <mergeCell ref="C4:D4"/>
    <mergeCell ref="C13:D13"/>
    <mergeCell ref="C28:D28"/>
    <mergeCell ref="B42:E42"/>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75CB7-82C5-4479-8688-5AE86BA0BC60}">
  <dimension ref="B1:M52"/>
  <sheetViews>
    <sheetView rightToLeft="1" view="pageBreakPreview" zoomScale="85" zoomScaleNormal="100" zoomScaleSheetLayoutView="85" workbookViewId="0">
      <selection activeCell="F32" sqref="F32"/>
    </sheetView>
  </sheetViews>
  <sheetFormatPr defaultColWidth="9" defaultRowHeight="15" x14ac:dyDescent="0.25"/>
  <cols>
    <col min="1" max="1" width="4.375" style="347" customWidth="1"/>
    <col min="2" max="2" width="17.625" style="347" customWidth="1"/>
    <col min="3" max="4" width="10.375" style="347" bestFit="1" customWidth="1"/>
    <col min="5" max="5" width="9.375" style="347" customWidth="1"/>
    <col min="6" max="6" width="14.375" style="347" customWidth="1"/>
    <col min="7" max="7" width="12" style="347" customWidth="1"/>
    <col min="8" max="9" width="9" style="347"/>
    <col min="10" max="10" width="9" style="347" customWidth="1"/>
    <col min="11" max="11" width="13.375" style="347" customWidth="1"/>
    <col min="12" max="12" width="14.875" style="347" customWidth="1"/>
    <col min="13" max="13" width="8.125" style="347" customWidth="1"/>
    <col min="14" max="16384" width="9" style="347"/>
  </cols>
  <sheetData>
    <row r="1" spans="2:12" ht="15.75" thickBot="1" x14ac:dyDescent="0.3"/>
    <row r="2" spans="2:12" ht="24.75" thickBot="1" x14ac:dyDescent="0.65">
      <c r="B2" s="801" t="s">
        <v>428</v>
      </c>
      <c r="C2" s="348"/>
      <c r="D2" s="348"/>
      <c r="E2" s="348"/>
      <c r="F2" s="348"/>
      <c r="G2" s="348"/>
      <c r="H2" s="348"/>
      <c r="I2" s="348"/>
      <c r="J2" s="348"/>
      <c r="K2" s="348"/>
      <c r="L2" s="403" t="s">
        <v>11</v>
      </c>
    </row>
    <row r="3" spans="2:12" ht="20.25" thickBot="1" x14ac:dyDescent="0.3">
      <c r="B3" s="1233" t="s">
        <v>194</v>
      </c>
      <c r="C3" s="1074" t="s">
        <v>130</v>
      </c>
      <c r="D3" s="1074"/>
      <c r="E3" s="1074"/>
      <c r="F3" s="1072" t="s">
        <v>429</v>
      </c>
      <c r="G3" s="1074" t="s">
        <v>430</v>
      </c>
      <c r="H3" s="1074" t="s">
        <v>129</v>
      </c>
      <c r="I3" s="1074"/>
      <c r="J3" s="1074"/>
      <c r="K3" s="1072" t="s">
        <v>431</v>
      </c>
      <c r="L3" s="1085" t="s">
        <v>432</v>
      </c>
    </row>
    <row r="4" spans="2:12" ht="53.25" customHeight="1" thickBot="1" x14ac:dyDescent="0.3">
      <c r="B4" s="1234"/>
      <c r="C4" s="800" t="s">
        <v>18</v>
      </c>
      <c r="D4" s="802" t="s">
        <v>433</v>
      </c>
      <c r="E4" s="802" t="s">
        <v>434</v>
      </c>
      <c r="F4" s="1084"/>
      <c r="G4" s="1084"/>
      <c r="H4" s="800" t="s">
        <v>18</v>
      </c>
      <c r="I4" s="361" t="s">
        <v>435</v>
      </c>
      <c r="J4" s="802" t="s">
        <v>436</v>
      </c>
      <c r="K4" s="1084"/>
      <c r="L4" s="1145"/>
    </row>
    <row r="5" spans="2:12" ht="18.75" x14ac:dyDescent="0.45">
      <c r="B5" s="803">
        <v>1400</v>
      </c>
      <c r="C5" s="592">
        <v>4965.7760889134279</v>
      </c>
      <c r="D5" s="592">
        <v>3258.6047334835689</v>
      </c>
      <c r="E5" s="592">
        <v>1707.171355429859</v>
      </c>
      <c r="F5" s="592">
        <v>8091.7841356609497</v>
      </c>
      <c r="G5" s="592">
        <v>-3126.0080467475223</v>
      </c>
      <c r="H5" s="592">
        <v>2400.2773760873379</v>
      </c>
      <c r="I5" s="592">
        <v>2372.1160566810981</v>
      </c>
      <c r="J5" s="592">
        <v>28.161319406239727</v>
      </c>
      <c r="K5" s="592">
        <v>1409.0206367146297</v>
      </c>
      <c r="L5" s="448">
        <v>991.25673937270813</v>
      </c>
    </row>
    <row r="6" spans="2:12" ht="18.75" x14ac:dyDescent="0.45">
      <c r="B6" s="804"/>
      <c r="C6" s="467">
        <v>77.879681221015659</v>
      </c>
      <c r="D6" s="467">
        <v>57.587141481624258</v>
      </c>
      <c r="E6" s="467">
        <v>135.85006871423673</v>
      </c>
      <c r="F6" s="467">
        <v>77.958225991340299</v>
      </c>
      <c r="G6" s="467"/>
      <c r="H6" s="467">
        <v>496.265193031639</v>
      </c>
      <c r="I6" s="467" t="s">
        <v>247</v>
      </c>
      <c r="J6" s="467">
        <v>82.125757462196987</v>
      </c>
      <c r="K6" s="467">
        <v>81.883016664402021</v>
      </c>
      <c r="L6" s="448"/>
    </row>
    <row r="7" spans="2:12" ht="18.75" x14ac:dyDescent="0.45">
      <c r="B7" s="356">
        <v>1401</v>
      </c>
      <c r="C7" s="592">
        <v>6963.5297016108461</v>
      </c>
      <c r="D7" s="592">
        <v>5313.9120875701683</v>
      </c>
      <c r="E7" s="592">
        <v>1649.6176140406787</v>
      </c>
      <c r="F7" s="592">
        <v>11311.367038943441</v>
      </c>
      <c r="G7" s="592">
        <v>-4909.119337332595</v>
      </c>
      <c r="H7" s="592">
        <v>4507.691371648395</v>
      </c>
      <c r="I7" s="592">
        <v>4444.9969751297258</v>
      </c>
      <c r="J7" s="592">
        <v>62.694396518669237</v>
      </c>
      <c r="K7" s="592">
        <v>2549.3487860000005</v>
      </c>
      <c r="L7" s="448">
        <v>1958.342585648395</v>
      </c>
    </row>
    <row r="8" spans="2:12" ht="18.75" x14ac:dyDescent="0.45">
      <c r="B8" s="805"/>
      <c r="C8" s="806">
        <v>40.230440860142579</v>
      </c>
      <c r="D8" s="806">
        <v>63.073232938239784</v>
      </c>
      <c r="E8" s="280">
        <v>-3.3712925891196477</v>
      </c>
      <c r="F8" s="806">
        <v>39.788294513364576</v>
      </c>
      <c r="G8" s="806"/>
      <c r="H8" s="806">
        <v>87.798769282087164</v>
      </c>
      <c r="I8" s="806">
        <v>87.385307839822133</v>
      </c>
      <c r="J8" s="806">
        <v>122.62592037778597</v>
      </c>
      <c r="K8" s="806">
        <v>80.930549884935601</v>
      </c>
      <c r="L8" s="807"/>
    </row>
    <row r="9" spans="2:12" ht="18.75" x14ac:dyDescent="0.45">
      <c r="B9" s="861">
        <v>1402</v>
      </c>
      <c r="C9" s="843">
        <v>10950.323588875355</v>
      </c>
      <c r="D9" s="843">
        <v>8669.3500059305388</v>
      </c>
      <c r="E9" s="843">
        <v>2280.9735829448159</v>
      </c>
      <c r="F9" s="843">
        <v>16788.684304574155</v>
      </c>
      <c r="G9" s="843">
        <v>-6198.3607156987991</v>
      </c>
      <c r="H9" s="843">
        <v>4875.4951883882513</v>
      </c>
      <c r="I9" s="843">
        <v>4813.2028983576356</v>
      </c>
      <c r="J9" s="843">
        <v>62.292290030616996</v>
      </c>
      <c r="K9" s="843">
        <v>2994.5960395461962</v>
      </c>
      <c r="L9" s="844">
        <v>1880.8991488420554</v>
      </c>
    </row>
    <row r="10" spans="2:12" ht="18.75" x14ac:dyDescent="0.45">
      <c r="B10" s="862"/>
      <c r="C10" s="856">
        <v>57.252486283533187</v>
      </c>
      <c r="D10" s="856">
        <v>63.144400266032108</v>
      </c>
      <c r="E10" s="856">
        <v>38.272867816781684</v>
      </c>
      <c r="F10" s="856">
        <v>48.423123807874703</v>
      </c>
      <c r="G10" s="856"/>
      <c r="H10" s="856">
        <v>8.1594720315857785</v>
      </c>
      <c r="I10" s="856">
        <v>8.2836034599812933</v>
      </c>
      <c r="J10" s="856">
        <v>-0.64137548230885955</v>
      </c>
      <c r="K10" s="856">
        <v>17.46513682205098</v>
      </c>
      <c r="L10" s="855"/>
    </row>
    <row r="11" spans="2:12" ht="18.75" x14ac:dyDescent="0.45">
      <c r="B11" s="378">
        <v>1403</v>
      </c>
      <c r="C11" s="163" t="s">
        <v>225</v>
      </c>
      <c r="D11" s="163" t="s">
        <v>225</v>
      </c>
      <c r="E11" s="163" t="s">
        <v>225</v>
      </c>
      <c r="F11" s="163" t="s">
        <v>225</v>
      </c>
      <c r="G11" s="163" t="s">
        <v>225</v>
      </c>
      <c r="H11" s="163" t="s">
        <v>225</v>
      </c>
      <c r="I11" s="163" t="s">
        <v>225</v>
      </c>
      <c r="J11" s="163" t="s">
        <v>225</v>
      </c>
      <c r="K11" s="163" t="s">
        <v>225</v>
      </c>
      <c r="L11" s="791" t="s">
        <v>225</v>
      </c>
    </row>
    <row r="12" spans="2:12" ht="19.5" thickBot="1" x14ac:dyDescent="0.5">
      <c r="B12" s="808"/>
      <c r="C12" s="792" t="s">
        <v>225</v>
      </c>
      <c r="D12" s="792" t="s">
        <v>225</v>
      </c>
      <c r="E12" s="792" t="s">
        <v>225</v>
      </c>
      <c r="F12" s="792" t="s">
        <v>225</v>
      </c>
      <c r="G12" s="792"/>
      <c r="H12" s="792" t="s">
        <v>225</v>
      </c>
      <c r="I12" s="792" t="s">
        <v>225</v>
      </c>
      <c r="J12" s="792" t="s">
        <v>225</v>
      </c>
      <c r="K12" s="792" t="s">
        <v>225</v>
      </c>
      <c r="L12" s="793"/>
    </row>
    <row r="13" spans="2:12" ht="18.75" x14ac:dyDescent="0.45">
      <c r="B13" s="593">
        <v>1403</v>
      </c>
      <c r="C13" s="265"/>
      <c r="D13" s="265"/>
      <c r="E13" s="265"/>
      <c r="F13" s="265"/>
      <c r="G13" s="265"/>
      <c r="H13" s="265"/>
      <c r="I13" s="265"/>
      <c r="J13" s="265"/>
      <c r="K13" s="265"/>
      <c r="L13" s="266"/>
    </row>
    <row r="14" spans="2:12" ht="18.75" x14ac:dyDescent="0.45">
      <c r="B14" s="593" t="s">
        <v>310</v>
      </c>
      <c r="C14" s="265" t="s">
        <v>225</v>
      </c>
      <c r="D14" s="265" t="s">
        <v>225</v>
      </c>
      <c r="E14" s="265" t="s">
        <v>225</v>
      </c>
      <c r="F14" s="265" t="s">
        <v>225</v>
      </c>
      <c r="G14" s="265" t="s">
        <v>225</v>
      </c>
      <c r="H14" s="265" t="s">
        <v>225</v>
      </c>
      <c r="I14" s="265" t="s">
        <v>225</v>
      </c>
      <c r="J14" s="265" t="s">
        <v>225</v>
      </c>
      <c r="K14" s="265" t="s">
        <v>225</v>
      </c>
      <c r="L14" s="266" t="s">
        <v>225</v>
      </c>
    </row>
    <row r="15" spans="2:12" ht="18.75" x14ac:dyDescent="0.45">
      <c r="B15" s="593"/>
      <c r="C15" s="265"/>
      <c r="D15" s="265"/>
      <c r="E15" s="265"/>
      <c r="F15" s="265"/>
      <c r="G15" s="265"/>
      <c r="H15" s="265"/>
      <c r="I15" s="265"/>
      <c r="J15" s="265"/>
      <c r="K15" s="265"/>
      <c r="L15" s="266"/>
    </row>
    <row r="16" spans="2:12" ht="18.75" x14ac:dyDescent="0.45">
      <c r="B16" s="593" t="s">
        <v>2</v>
      </c>
      <c r="C16" s="265" t="s">
        <v>225</v>
      </c>
      <c r="D16" s="265" t="s">
        <v>225</v>
      </c>
      <c r="E16" s="265" t="s">
        <v>225</v>
      </c>
      <c r="F16" s="265" t="s">
        <v>225</v>
      </c>
      <c r="G16" s="265" t="s">
        <v>225</v>
      </c>
      <c r="H16" s="265" t="s">
        <v>225</v>
      </c>
      <c r="I16" s="265" t="s">
        <v>225</v>
      </c>
      <c r="J16" s="265" t="s">
        <v>225</v>
      </c>
      <c r="K16" s="265" t="s">
        <v>225</v>
      </c>
      <c r="L16" s="266" t="s">
        <v>225</v>
      </c>
    </row>
    <row r="17" spans="2:12" ht="18.75" x14ac:dyDescent="0.45">
      <c r="B17" s="593"/>
      <c r="C17" s="265"/>
      <c r="D17" s="265"/>
      <c r="E17" s="265"/>
      <c r="F17" s="265"/>
      <c r="G17" s="265"/>
      <c r="H17" s="265"/>
      <c r="I17" s="265"/>
      <c r="J17" s="265"/>
      <c r="K17" s="265"/>
      <c r="L17" s="266"/>
    </row>
    <row r="18" spans="2:12" ht="18.75" x14ac:dyDescent="0.45">
      <c r="B18" s="593" t="s">
        <v>1</v>
      </c>
      <c r="C18" s="265" t="s">
        <v>225</v>
      </c>
      <c r="D18" s="265" t="s">
        <v>225</v>
      </c>
      <c r="E18" s="265" t="s">
        <v>225</v>
      </c>
      <c r="F18" s="265" t="s">
        <v>225</v>
      </c>
      <c r="G18" s="265" t="s">
        <v>225</v>
      </c>
      <c r="H18" s="265" t="s">
        <v>225</v>
      </c>
      <c r="I18" s="265" t="s">
        <v>225</v>
      </c>
      <c r="J18" s="265" t="s">
        <v>225</v>
      </c>
      <c r="K18" s="265" t="s">
        <v>225</v>
      </c>
      <c r="L18" s="266" t="s">
        <v>225</v>
      </c>
    </row>
    <row r="19" spans="2:12" ht="18.75" x14ac:dyDescent="0.45">
      <c r="B19" s="593"/>
      <c r="C19" s="265"/>
      <c r="D19" s="265"/>
      <c r="E19" s="265"/>
      <c r="F19" s="265"/>
      <c r="G19" s="265"/>
      <c r="H19" s="265"/>
      <c r="I19" s="265"/>
      <c r="J19" s="265"/>
      <c r="K19" s="265"/>
      <c r="L19" s="266"/>
    </row>
    <row r="20" spans="2:12" ht="18.75" x14ac:dyDescent="0.45">
      <c r="B20" s="504" t="s">
        <v>3</v>
      </c>
      <c r="C20" s="164" t="s">
        <v>225</v>
      </c>
      <c r="D20" s="164" t="s">
        <v>225</v>
      </c>
      <c r="E20" s="164" t="s">
        <v>225</v>
      </c>
      <c r="F20" s="164" t="s">
        <v>225</v>
      </c>
      <c r="G20" s="164" t="s">
        <v>225</v>
      </c>
      <c r="H20" s="164" t="s">
        <v>225</v>
      </c>
      <c r="I20" s="164" t="s">
        <v>225</v>
      </c>
      <c r="J20" s="164" t="s">
        <v>225</v>
      </c>
      <c r="K20" s="164" t="s">
        <v>225</v>
      </c>
      <c r="L20" s="165" t="s">
        <v>225</v>
      </c>
    </row>
    <row r="21" spans="2:12" ht="18.75" x14ac:dyDescent="0.45">
      <c r="B21" s="504"/>
      <c r="C21" s="164"/>
      <c r="D21" s="164"/>
      <c r="E21" s="164"/>
      <c r="F21" s="164"/>
      <c r="G21" s="164"/>
      <c r="H21" s="164"/>
      <c r="I21" s="164"/>
      <c r="J21" s="164"/>
      <c r="K21" s="164"/>
      <c r="L21" s="165"/>
    </row>
    <row r="22" spans="2:12" ht="18.75" x14ac:dyDescent="0.45">
      <c r="B22" s="593">
        <v>1404</v>
      </c>
      <c r="C22" s="265"/>
      <c r="D22" s="265"/>
      <c r="E22" s="265"/>
      <c r="F22" s="265"/>
      <c r="G22" s="265"/>
      <c r="H22" s="265"/>
      <c r="I22" s="265"/>
      <c r="J22" s="265"/>
      <c r="K22" s="265"/>
      <c r="L22" s="266"/>
    </row>
    <row r="23" spans="2:12" ht="18.75" x14ac:dyDescent="0.45">
      <c r="B23" s="504" t="s">
        <v>0</v>
      </c>
      <c r="C23" s="164" t="s">
        <v>225</v>
      </c>
      <c r="D23" s="164" t="s">
        <v>225</v>
      </c>
      <c r="E23" s="164" t="s">
        <v>225</v>
      </c>
      <c r="F23" s="164" t="s">
        <v>225</v>
      </c>
      <c r="G23" s="164" t="s">
        <v>225</v>
      </c>
      <c r="H23" s="164" t="s">
        <v>225</v>
      </c>
      <c r="I23" s="164" t="s">
        <v>225</v>
      </c>
      <c r="J23" s="164" t="s">
        <v>225</v>
      </c>
      <c r="K23" s="164" t="s">
        <v>225</v>
      </c>
      <c r="L23" s="165" t="s">
        <v>225</v>
      </c>
    </row>
    <row r="24" spans="2:12" ht="18.75" x14ac:dyDescent="0.45">
      <c r="B24" s="813"/>
      <c r="C24" s="857"/>
      <c r="D24" s="858"/>
      <c r="E24" s="858"/>
      <c r="F24" s="858"/>
      <c r="G24" s="858"/>
      <c r="H24" s="858"/>
      <c r="I24" s="858"/>
      <c r="J24" s="858"/>
      <c r="K24" s="859"/>
      <c r="L24" s="860"/>
    </row>
    <row r="25" spans="2:12" ht="18.75" x14ac:dyDescent="0.45">
      <c r="B25" s="396" t="s">
        <v>2</v>
      </c>
      <c r="C25" s="272" t="s">
        <v>225</v>
      </c>
      <c r="D25" s="272" t="s">
        <v>225</v>
      </c>
      <c r="E25" s="272" t="s">
        <v>225</v>
      </c>
      <c r="F25" s="272" t="s">
        <v>225</v>
      </c>
      <c r="G25" s="272" t="s">
        <v>225</v>
      </c>
      <c r="H25" s="272" t="s">
        <v>225</v>
      </c>
      <c r="I25" s="272" t="s">
        <v>225</v>
      </c>
      <c r="J25" s="272" t="s">
        <v>225</v>
      </c>
      <c r="K25" s="272" t="s">
        <v>225</v>
      </c>
      <c r="L25" s="273" t="s">
        <v>225</v>
      </c>
    </row>
    <row r="26" spans="2:12" ht="19.5" thickBot="1" x14ac:dyDescent="0.5">
      <c r="B26" s="814"/>
      <c r="C26" s="863"/>
      <c r="D26" s="864"/>
      <c r="E26" s="864"/>
      <c r="F26" s="864"/>
      <c r="G26" s="864"/>
      <c r="H26" s="864"/>
      <c r="I26" s="864"/>
      <c r="J26" s="864"/>
      <c r="K26" s="865"/>
      <c r="L26" s="866"/>
    </row>
    <row r="27" spans="2:12" ht="18.75" x14ac:dyDescent="0.45">
      <c r="B27" s="407">
        <v>1404</v>
      </c>
      <c r="C27" s="275"/>
      <c r="D27" s="275"/>
      <c r="E27" s="275"/>
      <c r="F27" s="275"/>
      <c r="G27" s="275"/>
      <c r="H27" s="275"/>
      <c r="I27" s="275"/>
      <c r="J27" s="275"/>
      <c r="K27" s="275"/>
      <c r="L27" s="274"/>
    </row>
    <row r="28" spans="2:12" ht="18.75" x14ac:dyDescent="0.45">
      <c r="B28" s="756" t="s">
        <v>414</v>
      </c>
      <c r="C28" s="275" t="s">
        <v>225</v>
      </c>
      <c r="D28" s="275" t="s">
        <v>225</v>
      </c>
      <c r="E28" s="275" t="s">
        <v>225</v>
      </c>
      <c r="F28" s="275" t="s">
        <v>225</v>
      </c>
      <c r="G28" s="275" t="s">
        <v>225</v>
      </c>
      <c r="H28" s="275" t="s">
        <v>225</v>
      </c>
      <c r="I28" s="275" t="s">
        <v>225</v>
      </c>
      <c r="J28" s="275" t="s">
        <v>225</v>
      </c>
      <c r="K28" s="275" t="s">
        <v>225</v>
      </c>
      <c r="L28" s="274" t="s">
        <v>225</v>
      </c>
    </row>
    <row r="29" spans="2:12" ht="18.75" x14ac:dyDescent="0.45">
      <c r="B29" s="405"/>
      <c r="C29" s="265"/>
      <c r="D29" s="265"/>
      <c r="E29" s="265"/>
      <c r="F29" s="265"/>
      <c r="G29" s="265"/>
      <c r="H29" s="265"/>
      <c r="I29" s="265"/>
      <c r="J29" s="265"/>
      <c r="K29" s="265"/>
      <c r="L29" s="266"/>
    </row>
    <row r="30" spans="2:12" ht="18.75" x14ac:dyDescent="0.45">
      <c r="B30" s="405" t="s">
        <v>415</v>
      </c>
      <c r="C30" s="265" t="s">
        <v>225</v>
      </c>
      <c r="D30" s="265" t="s">
        <v>225</v>
      </c>
      <c r="E30" s="265" t="s">
        <v>225</v>
      </c>
      <c r="F30" s="265" t="s">
        <v>225</v>
      </c>
      <c r="G30" s="265" t="s">
        <v>225</v>
      </c>
      <c r="H30" s="265" t="s">
        <v>225</v>
      </c>
      <c r="I30" s="265" t="s">
        <v>225</v>
      </c>
      <c r="J30" s="265" t="s">
        <v>225</v>
      </c>
      <c r="K30" s="265" t="s">
        <v>225</v>
      </c>
      <c r="L30" s="266" t="s">
        <v>225</v>
      </c>
    </row>
    <row r="31" spans="2:12" ht="18.75" x14ac:dyDescent="0.45">
      <c r="B31" s="405"/>
      <c r="C31" s="265"/>
      <c r="D31" s="265"/>
      <c r="E31" s="265"/>
      <c r="F31" s="265"/>
      <c r="G31" s="265"/>
      <c r="H31" s="265"/>
      <c r="I31" s="265"/>
      <c r="J31" s="265"/>
      <c r="K31" s="265"/>
      <c r="L31" s="266"/>
    </row>
    <row r="32" spans="2:12" ht="18.75" x14ac:dyDescent="0.45">
      <c r="B32" s="405" t="s">
        <v>416</v>
      </c>
      <c r="C32" s="265" t="s">
        <v>225</v>
      </c>
      <c r="D32" s="265" t="s">
        <v>225</v>
      </c>
      <c r="E32" s="265" t="s">
        <v>225</v>
      </c>
      <c r="F32" s="265" t="s">
        <v>225</v>
      </c>
      <c r="G32" s="265" t="s">
        <v>225</v>
      </c>
      <c r="H32" s="265" t="s">
        <v>225</v>
      </c>
      <c r="I32" s="265" t="s">
        <v>225</v>
      </c>
      <c r="J32" s="265" t="s">
        <v>225</v>
      </c>
      <c r="K32" s="265" t="s">
        <v>225</v>
      </c>
      <c r="L32" s="266" t="s">
        <v>225</v>
      </c>
    </row>
    <row r="33" spans="2:12" ht="18.75" x14ac:dyDescent="0.45">
      <c r="B33" s="409"/>
      <c r="C33" s="277"/>
      <c r="D33" s="277"/>
      <c r="E33" s="277"/>
      <c r="F33" s="277"/>
      <c r="G33" s="277"/>
      <c r="H33" s="277"/>
      <c r="I33" s="277"/>
      <c r="J33" s="277"/>
      <c r="K33" s="277"/>
      <c r="L33" s="302"/>
    </row>
    <row r="34" spans="2:12" ht="18.75" x14ac:dyDescent="0.45">
      <c r="B34" s="258" t="s">
        <v>443</v>
      </c>
      <c r="C34" s="272" t="s">
        <v>225</v>
      </c>
      <c r="D34" s="272" t="s">
        <v>225</v>
      </c>
      <c r="E34" s="272" t="s">
        <v>225</v>
      </c>
      <c r="F34" s="272" t="s">
        <v>225</v>
      </c>
      <c r="G34" s="272" t="s">
        <v>225</v>
      </c>
      <c r="H34" s="272" t="s">
        <v>225</v>
      </c>
      <c r="I34" s="272" t="s">
        <v>225</v>
      </c>
      <c r="J34" s="272" t="s">
        <v>225</v>
      </c>
      <c r="K34" s="272" t="s">
        <v>225</v>
      </c>
      <c r="L34" s="273" t="s">
        <v>225</v>
      </c>
    </row>
    <row r="35" spans="2:12" ht="18.75" x14ac:dyDescent="0.45">
      <c r="B35" s="396"/>
      <c r="C35" s="272"/>
      <c r="D35" s="272"/>
      <c r="E35" s="272"/>
      <c r="F35" s="272"/>
      <c r="G35" s="272"/>
      <c r="H35" s="272"/>
      <c r="I35" s="272"/>
      <c r="J35" s="272"/>
      <c r="K35" s="272"/>
      <c r="L35" s="273"/>
    </row>
    <row r="36" spans="2:12" ht="18.75" x14ac:dyDescent="0.45">
      <c r="B36" s="396" t="s">
        <v>444</v>
      </c>
      <c r="C36" s="272" t="s">
        <v>225</v>
      </c>
      <c r="D36" s="272" t="s">
        <v>225</v>
      </c>
      <c r="E36" s="272" t="s">
        <v>225</v>
      </c>
      <c r="F36" s="272" t="s">
        <v>225</v>
      </c>
      <c r="G36" s="272" t="s">
        <v>225</v>
      </c>
      <c r="H36" s="272" t="s">
        <v>225</v>
      </c>
      <c r="I36" s="272" t="s">
        <v>225</v>
      </c>
      <c r="J36" s="272" t="s">
        <v>225</v>
      </c>
      <c r="K36" s="272" t="s">
        <v>225</v>
      </c>
      <c r="L36" s="273" t="s">
        <v>225</v>
      </c>
    </row>
    <row r="37" spans="2:12" ht="18.75" x14ac:dyDescent="0.45">
      <c r="B37" s="396"/>
      <c r="C37" s="272"/>
      <c r="D37" s="272"/>
      <c r="E37" s="272"/>
      <c r="F37" s="272"/>
      <c r="G37" s="272"/>
      <c r="H37" s="272"/>
      <c r="I37" s="272"/>
      <c r="J37" s="272"/>
      <c r="K37" s="272"/>
      <c r="L37" s="273"/>
    </row>
    <row r="38" spans="2:12" ht="18.75" x14ac:dyDescent="0.45">
      <c r="B38" s="396" t="s">
        <v>445</v>
      </c>
      <c r="C38" s="272" t="s">
        <v>225</v>
      </c>
      <c r="D38" s="272" t="s">
        <v>225</v>
      </c>
      <c r="E38" s="272" t="s">
        <v>225</v>
      </c>
      <c r="F38" s="272" t="s">
        <v>225</v>
      </c>
      <c r="G38" s="272" t="s">
        <v>225</v>
      </c>
      <c r="H38" s="272" t="s">
        <v>225</v>
      </c>
      <c r="I38" s="272" t="s">
        <v>225</v>
      </c>
      <c r="J38" s="272" t="s">
        <v>225</v>
      </c>
      <c r="K38" s="272" t="s">
        <v>225</v>
      </c>
      <c r="L38" s="273" t="s">
        <v>225</v>
      </c>
    </row>
    <row r="39" spans="2:12" ht="19.5" thickBot="1" x14ac:dyDescent="0.5">
      <c r="B39" s="408"/>
      <c r="C39" s="256"/>
      <c r="D39" s="256"/>
      <c r="E39" s="256"/>
      <c r="F39" s="256"/>
      <c r="G39" s="256"/>
      <c r="H39" s="256"/>
      <c r="I39" s="256"/>
      <c r="J39" s="256"/>
      <c r="K39" s="256"/>
      <c r="L39" s="257"/>
    </row>
    <row r="40" spans="2:12" ht="17.25" x14ac:dyDescent="0.4">
      <c r="B40" s="799" t="s">
        <v>201</v>
      </c>
      <c r="C40" s="799"/>
      <c r="D40" s="799"/>
      <c r="E40" s="799"/>
      <c r="F40" s="799"/>
      <c r="G40" s="799"/>
      <c r="H40" s="799"/>
      <c r="I40" s="799"/>
      <c r="J40" s="799"/>
      <c r="K40" s="799"/>
      <c r="L40" s="799"/>
    </row>
    <row r="41" spans="2:12" ht="17.25" x14ac:dyDescent="0.4">
      <c r="B41" s="799" t="s">
        <v>437</v>
      </c>
      <c r="C41" s="799"/>
      <c r="D41" s="799"/>
      <c r="E41" s="799"/>
      <c r="F41" s="799"/>
      <c r="G41" s="799"/>
      <c r="H41" s="799"/>
      <c r="I41" s="799"/>
      <c r="J41" s="799"/>
      <c r="K41" s="799"/>
      <c r="L41" s="799"/>
    </row>
    <row r="42" spans="2:12" ht="17.25" x14ac:dyDescent="0.4">
      <c r="B42" s="799" t="s">
        <v>438</v>
      </c>
      <c r="C42" s="799"/>
      <c r="D42" s="799"/>
      <c r="E42" s="799"/>
      <c r="F42" s="799"/>
      <c r="G42" s="799"/>
      <c r="H42" s="799"/>
      <c r="I42" s="799"/>
      <c r="J42" s="799"/>
      <c r="K42" s="799"/>
      <c r="L42" s="799"/>
    </row>
    <row r="43" spans="2:12" ht="17.25" x14ac:dyDescent="0.4">
      <c r="B43" s="799" t="s">
        <v>439</v>
      </c>
      <c r="C43" s="799"/>
      <c r="D43" s="799"/>
      <c r="E43" s="799"/>
      <c r="F43" s="799"/>
      <c r="G43" s="799"/>
      <c r="H43" s="799"/>
      <c r="I43" s="799"/>
      <c r="J43" s="799"/>
      <c r="K43" s="799"/>
      <c r="L43" s="799"/>
    </row>
    <row r="44" spans="2:12" ht="17.25" x14ac:dyDescent="0.4">
      <c r="B44" s="799"/>
      <c r="C44" s="799"/>
      <c r="D44" s="799"/>
      <c r="E44" s="799"/>
      <c r="F44" s="799"/>
      <c r="G44" s="799"/>
      <c r="H44" s="799"/>
      <c r="I44" s="799"/>
      <c r="J44" s="799"/>
      <c r="K44" s="799"/>
      <c r="L44" s="799"/>
    </row>
    <row r="45" spans="2:12" ht="18.75" x14ac:dyDescent="0.45">
      <c r="B45" s="799"/>
      <c r="C45" s="799"/>
      <c r="D45" s="799"/>
      <c r="E45" s="799"/>
      <c r="F45" s="799"/>
      <c r="G45" s="799"/>
      <c r="H45" s="799"/>
      <c r="I45" s="799"/>
      <c r="J45" s="799"/>
      <c r="K45" s="799"/>
      <c r="L45" s="394" t="s">
        <v>279</v>
      </c>
    </row>
    <row r="46" spans="2:12" ht="18.75" x14ac:dyDescent="0.45">
      <c r="B46" s="799"/>
      <c r="C46" s="799"/>
      <c r="D46" s="799"/>
      <c r="E46" s="799"/>
      <c r="F46" s="799"/>
      <c r="G46" s="799"/>
      <c r="H46" s="799"/>
      <c r="I46" s="799"/>
      <c r="J46" s="799"/>
      <c r="K46" s="799"/>
      <c r="L46" s="384" t="s">
        <v>441</v>
      </c>
    </row>
    <row r="47" spans="2:12" ht="18.75" x14ac:dyDescent="0.45">
      <c r="B47" s="799"/>
      <c r="C47" s="799"/>
      <c r="D47" s="799"/>
      <c r="E47" s="799"/>
      <c r="F47" s="799"/>
      <c r="G47" s="799"/>
      <c r="H47" s="799"/>
      <c r="I47" s="799"/>
      <c r="J47" s="799"/>
      <c r="K47" s="799"/>
      <c r="L47" s="394" t="s">
        <v>280</v>
      </c>
    </row>
    <row r="48" spans="2:12" ht="21.75" x14ac:dyDescent="0.55000000000000004">
      <c r="B48" s="799"/>
      <c r="C48" s="799"/>
      <c r="D48" s="799"/>
      <c r="E48" s="799"/>
      <c r="F48" s="799"/>
      <c r="G48" s="799"/>
      <c r="H48" s="799"/>
      <c r="I48" s="799"/>
      <c r="J48" s="799"/>
      <c r="K48" s="799"/>
      <c r="L48" s="410">
        <v>25</v>
      </c>
    </row>
    <row r="49" spans="2:13" ht="17.25" x14ac:dyDescent="0.4">
      <c r="B49" s="799"/>
      <c r="C49" s="799"/>
      <c r="D49" s="799"/>
      <c r="E49" s="799"/>
      <c r="F49" s="799"/>
      <c r="G49" s="799"/>
      <c r="H49" s="799"/>
      <c r="I49" s="799"/>
      <c r="J49" s="799"/>
      <c r="K49" s="799"/>
      <c r="L49" s="799"/>
    </row>
    <row r="50" spans="2:13" ht="17.25" x14ac:dyDescent="0.4">
      <c r="B50" s="799"/>
      <c r="C50" s="799"/>
      <c r="D50" s="799"/>
      <c r="E50" s="799"/>
      <c r="F50" s="799"/>
      <c r="G50" s="799"/>
      <c r="H50" s="799"/>
      <c r="I50" s="799"/>
      <c r="J50" s="799"/>
      <c r="K50" s="799"/>
      <c r="L50" s="799"/>
    </row>
    <row r="51" spans="2:13" ht="17.25" x14ac:dyDescent="0.4">
      <c r="B51" s="799"/>
      <c r="C51" s="799"/>
      <c r="D51" s="799"/>
      <c r="E51" s="799"/>
      <c r="F51" s="799"/>
      <c r="G51" s="799"/>
      <c r="H51" s="799"/>
      <c r="I51" s="799"/>
      <c r="J51" s="799"/>
      <c r="K51" s="799"/>
      <c r="L51" s="799"/>
    </row>
    <row r="52" spans="2:13" ht="18" x14ac:dyDescent="0.45">
      <c r="M52" s="598"/>
    </row>
  </sheetData>
  <mergeCells count="7">
    <mergeCell ref="L3:L4"/>
    <mergeCell ref="B3:B4"/>
    <mergeCell ref="C3:E3"/>
    <mergeCell ref="F3:F4"/>
    <mergeCell ref="G3:G4"/>
    <mergeCell ref="H3:J3"/>
    <mergeCell ref="K3:K4"/>
  </mergeCells>
  <printOptions horizontalCentered="1" verticalCentered="1"/>
  <pageMargins left="0.19685039370078741" right="0.19685039370078741" top="0" bottom="9.8425196850393706E-2" header="0.19685039370078741" footer="0.19685039370078741"/>
  <pageSetup paperSize="9" scale="68"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ECC97-9ADB-4725-B847-800547895249}">
  <dimension ref="B1:M33"/>
  <sheetViews>
    <sheetView rightToLeft="1" view="pageBreakPreview" topLeftCell="A7" zoomScaleNormal="100" zoomScaleSheetLayoutView="100" workbookViewId="0">
      <selection activeCell="H20" sqref="H20"/>
    </sheetView>
  </sheetViews>
  <sheetFormatPr defaultColWidth="9" defaultRowHeight="15" x14ac:dyDescent="0.25"/>
  <cols>
    <col min="1" max="1" width="3.375" style="347" customWidth="1"/>
    <col min="2" max="2" width="14" style="347" customWidth="1"/>
    <col min="3" max="3" width="11.125" style="347" customWidth="1"/>
    <col min="4" max="4" width="12.375" style="347" customWidth="1"/>
    <col min="5" max="5" width="11.75" style="347" customWidth="1"/>
    <col min="6" max="6" width="13.625" style="347" customWidth="1"/>
    <col min="7" max="7" width="14.25" style="347" customWidth="1"/>
    <col min="8" max="8" width="12.375" style="347" customWidth="1"/>
    <col min="9" max="9" width="12.75" style="347" customWidth="1"/>
    <col min="10" max="10" width="14.875" style="347" customWidth="1"/>
    <col min="11" max="11" width="3.75" style="347" customWidth="1"/>
    <col min="12" max="16384" width="9" style="347"/>
  </cols>
  <sheetData>
    <row r="1" spans="2:13" ht="15.75" thickBot="1" x14ac:dyDescent="0.3"/>
    <row r="2" spans="2:13" ht="24.75" thickBot="1" x14ac:dyDescent="0.65">
      <c r="B2" s="1182" t="s">
        <v>131</v>
      </c>
      <c r="C2" s="1183"/>
      <c r="D2" s="348"/>
      <c r="E2" s="348"/>
      <c r="F2" s="348"/>
      <c r="G2" s="348"/>
      <c r="H2" s="348"/>
      <c r="I2" s="348"/>
      <c r="J2" s="403" t="s">
        <v>11</v>
      </c>
    </row>
    <row r="3" spans="2:13" ht="20.25" thickBot="1" x14ac:dyDescent="0.55000000000000004">
      <c r="B3" s="1078"/>
      <c r="C3" s="1235" t="s">
        <v>138</v>
      </c>
      <c r="D3" s="1235" t="s">
        <v>137</v>
      </c>
      <c r="E3" s="1225" t="s">
        <v>139</v>
      </c>
      <c r="F3" s="1225"/>
      <c r="G3" s="1225"/>
      <c r="H3" s="1225"/>
      <c r="I3" s="1225"/>
      <c r="J3" s="1218" t="s">
        <v>136</v>
      </c>
    </row>
    <row r="4" spans="2:13" ht="57" customHeight="1" thickBot="1" x14ac:dyDescent="0.5">
      <c r="B4" s="1079"/>
      <c r="C4" s="1236"/>
      <c r="D4" s="1236"/>
      <c r="E4" s="237" t="s">
        <v>132</v>
      </c>
      <c r="F4" s="237" t="s">
        <v>133</v>
      </c>
      <c r="G4" s="237" t="s">
        <v>134</v>
      </c>
      <c r="H4" s="237" t="s">
        <v>135</v>
      </c>
      <c r="I4" s="237" t="s">
        <v>98</v>
      </c>
      <c r="J4" s="1237"/>
    </row>
    <row r="5" spans="2:13" ht="18.75" x14ac:dyDescent="0.45">
      <c r="B5" s="246">
        <v>1400</v>
      </c>
      <c r="C5" s="592">
        <v>-2134.7513073748146</v>
      </c>
      <c r="D5" s="592">
        <v>2134.7513073748141</v>
      </c>
      <c r="E5" s="592">
        <v>2023.881896464713</v>
      </c>
      <c r="F5" s="592">
        <v>0</v>
      </c>
      <c r="G5" s="592">
        <v>841.50773878780694</v>
      </c>
      <c r="H5" s="592">
        <v>19.776180305575</v>
      </c>
      <c r="I5" s="592">
        <v>793.65455681671904</v>
      </c>
      <c r="J5" s="448">
        <v>1544.0690649999999</v>
      </c>
    </row>
    <row r="6" spans="2:13" ht="18.75" x14ac:dyDescent="0.45">
      <c r="B6" s="409">
        <v>1401</v>
      </c>
      <c r="C6" s="516">
        <v>-2950.7767516842</v>
      </c>
      <c r="D6" s="516">
        <v>2950.7767516841991</v>
      </c>
      <c r="E6" s="516">
        <v>1553.378355052484</v>
      </c>
      <c r="F6" s="516">
        <v>0</v>
      </c>
      <c r="G6" s="516">
        <v>1458.1807528166469</v>
      </c>
      <c r="H6" s="516">
        <v>27.246696561438</v>
      </c>
      <c r="I6" s="281">
        <v>1310.6400939316388</v>
      </c>
      <c r="J6" s="282">
        <v>1398.6691466780082</v>
      </c>
    </row>
    <row r="7" spans="2:13" ht="18.75" x14ac:dyDescent="0.45">
      <c r="B7" s="848">
        <v>1402</v>
      </c>
      <c r="C7" s="849">
        <v>-4317.461566856744</v>
      </c>
      <c r="D7" s="849">
        <v>4317.461566856733</v>
      </c>
      <c r="E7" s="849">
        <v>3228.2777911820031</v>
      </c>
      <c r="F7" s="849">
        <v>0</v>
      </c>
      <c r="G7" s="849">
        <v>903.72145785884902</v>
      </c>
      <c r="H7" s="849">
        <v>42.601652783733002</v>
      </c>
      <c r="I7" s="849">
        <v>2106.5859770321476</v>
      </c>
      <c r="J7" s="850">
        <v>1963.7253120000003</v>
      </c>
    </row>
    <row r="8" spans="2:13" ht="19.5" thickBot="1" x14ac:dyDescent="0.5">
      <c r="B8" s="725">
        <v>1403</v>
      </c>
      <c r="C8" s="792" t="s">
        <v>225</v>
      </c>
      <c r="D8" s="792" t="s">
        <v>225</v>
      </c>
      <c r="E8" s="792" t="s">
        <v>225</v>
      </c>
      <c r="F8" s="792" t="s">
        <v>225</v>
      </c>
      <c r="G8" s="792" t="s">
        <v>225</v>
      </c>
      <c r="H8" s="792" t="s">
        <v>225</v>
      </c>
      <c r="I8" s="792" t="s">
        <v>225</v>
      </c>
      <c r="J8" s="793" t="s">
        <v>225</v>
      </c>
      <c r="M8" s="446"/>
    </row>
    <row r="9" spans="2:13" ht="18.75" x14ac:dyDescent="0.45">
      <c r="B9" s="593">
        <v>1403</v>
      </c>
      <c r="C9" s="265"/>
      <c r="D9" s="265"/>
      <c r="E9" s="265"/>
      <c r="F9" s="265"/>
      <c r="G9" s="265"/>
      <c r="H9" s="265"/>
      <c r="I9" s="265"/>
      <c r="J9" s="266"/>
    </row>
    <row r="10" spans="2:13" ht="18.75" x14ac:dyDescent="0.45">
      <c r="B10" s="593" t="s">
        <v>0</v>
      </c>
      <c r="C10" s="265" t="s">
        <v>225</v>
      </c>
      <c r="D10" s="265" t="s">
        <v>225</v>
      </c>
      <c r="E10" s="265" t="s">
        <v>225</v>
      </c>
      <c r="F10" s="265" t="s">
        <v>225</v>
      </c>
      <c r="G10" s="265" t="s">
        <v>225</v>
      </c>
      <c r="H10" s="265" t="s">
        <v>225</v>
      </c>
      <c r="I10" s="265" t="s">
        <v>225</v>
      </c>
      <c r="J10" s="266" t="s">
        <v>225</v>
      </c>
      <c r="L10" s="446"/>
    </row>
    <row r="11" spans="2:13" ht="18.75" x14ac:dyDescent="0.45">
      <c r="B11" s="593" t="s">
        <v>2</v>
      </c>
      <c r="C11" s="265" t="s">
        <v>225</v>
      </c>
      <c r="D11" s="265" t="s">
        <v>225</v>
      </c>
      <c r="E11" s="265" t="s">
        <v>225</v>
      </c>
      <c r="F11" s="265" t="s">
        <v>225</v>
      </c>
      <c r="G11" s="265" t="s">
        <v>225</v>
      </c>
      <c r="H11" s="265" t="s">
        <v>225</v>
      </c>
      <c r="I11" s="265" t="s">
        <v>225</v>
      </c>
      <c r="J11" s="266" t="s">
        <v>225</v>
      </c>
    </row>
    <row r="12" spans="2:13" ht="18.75" x14ac:dyDescent="0.45">
      <c r="B12" s="593" t="s">
        <v>1</v>
      </c>
      <c r="C12" s="265" t="s">
        <v>225</v>
      </c>
      <c r="D12" s="265" t="s">
        <v>225</v>
      </c>
      <c r="E12" s="265" t="s">
        <v>225</v>
      </c>
      <c r="F12" s="265" t="s">
        <v>225</v>
      </c>
      <c r="G12" s="265" t="s">
        <v>225</v>
      </c>
      <c r="H12" s="265" t="s">
        <v>225</v>
      </c>
      <c r="I12" s="265" t="s">
        <v>225</v>
      </c>
      <c r="J12" s="266" t="s">
        <v>225</v>
      </c>
    </row>
    <row r="13" spans="2:13" ht="18.75" x14ac:dyDescent="0.45">
      <c r="B13" s="246" t="s">
        <v>3</v>
      </c>
      <c r="C13" s="818" t="s">
        <v>225</v>
      </c>
      <c r="D13" s="818" t="s">
        <v>225</v>
      </c>
      <c r="E13" s="818" t="s">
        <v>225</v>
      </c>
      <c r="F13" s="818" t="s">
        <v>225</v>
      </c>
      <c r="G13" s="818" t="s">
        <v>225</v>
      </c>
      <c r="H13" s="818" t="s">
        <v>225</v>
      </c>
      <c r="I13" s="819" t="s">
        <v>225</v>
      </c>
      <c r="J13" s="820" t="s">
        <v>225</v>
      </c>
    </row>
    <row r="14" spans="2:13" ht="18.75" x14ac:dyDescent="0.45">
      <c r="B14" s="593">
        <v>1404</v>
      </c>
      <c r="C14" s="265"/>
      <c r="D14" s="265"/>
      <c r="E14" s="265"/>
      <c r="F14" s="265"/>
      <c r="G14" s="265"/>
      <c r="H14" s="265"/>
      <c r="I14" s="265"/>
      <c r="J14" s="266"/>
    </row>
    <row r="15" spans="2:13" ht="18.75" x14ac:dyDescent="0.45">
      <c r="B15" s="509" t="s">
        <v>0</v>
      </c>
      <c r="C15" s="818" t="s">
        <v>225</v>
      </c>
      <c r="D15" s="818" t="s">
        <v>225</v>
      </c>
      <c r="E15" s="818" t="s">
        <v>225</v>
      </c>
      <c r="F15" s="818" t="s">
        <v>225</v>
      </c>
      <c r="G15" s="818" t="s">
        <v>225</v>
      </c>
      <c r="H15" s="818" t="s">
        <v>225</v>
      </c>
      <c r="I15" s="819" t="s">
        <v>225</v>
      </c>
      <c r="J15" s="820" t="s">
        <v>225</v>
      </c>
    </row>
    <row r="16" spans="2:13" ht="19.5" thickBot="1" x14ac:dyDescent="0.5">
      <c r="B16" s="594" t="s">
        <v>2</v>
      </c>
      <c r="C16" s="299" t="s">
        <v>225</v>
      </c>
      <c r="D16" s="299" t="s">
        <v>225</v>
      </c>
      <c r="E16" s="299" t="s">
        <v>225</v>
      </c>
      <c r="F16" s="299" t="s">
        <v>225</v>
      </c>
      <c r="G16" s="299" t="s">
        <v>225</v>
      </c>
      <c r="H16" s="299" t="s">
        <v>225</v>
      </c>
      <c r="I16" s="299" t="s">
        <v>225</v>
      </c>
      <c r="J16" s="300" t="s">
        <v>225</v>
      </c>
    </row>
    <row r="17" spans="2:10" ht="18.75" x14ac:dyDescent="0.45">
      <c r="B17" s="407">
        <v>1404</v>
      </c>
      <c r="C17" s="275"/>
      <c r="D17" s="275"/>
      <c r="E17" s="275"/>
      <c r="F17" s="275"/>
      <c r="G17" s="275"/>
      <c r="H17" s="275"/>
      <c r="I17" s="275"/>
      <c r="J17" s="274"/>
    </row>
    <row r="18" spans="2:10" ht="18.75" x14ac:dyDescent="0.45">
      <c r="B18" s="407" t="s">
        <v>414</v>
      </c>
      <c r="C18" s="293" t="s">
        <v>225</v>
      </c>
      <c r="D18" s="293" t="s">
        <v>225</v>
      </c>
      <c r="E18" s="293" t="s">
        <v>225</v>
      </c>
      <c r="F18" s="293" t="s">
        <v>225</v>
      </c>
      <c r="G18" s="293" t="s">
        <v>225</v>
      </c>
      <c r="H18" s="293" t="s">
        <v>225</v>
      </c>
      <c r="I18" s="293" t="s">
        <v>225</v>
      </c>
      <c r="J18" s="294" t="s">
        <v>225</v>
      </c>
    </row>
    <row r="19" spans="2:10" ht="18.75" x14ac:dyDescent="0.45">
      <c r="B19" s="593" t="s">
        <v>415</v>
      </c>
      <c r="C19" s="277" t="s">
        <v>225</v>
      </c>
      <c r="D19" s="277" t="s">
        <v>225</v>
      </c>
      <c r="E19" s="277" t="s">
        <v>225</v>
      </c>
      <c r="F19" s="277" t="s">
        <v>225</v>
      </c>
      <c r="G19" s="277" t="s">
        <v>225</v>
      </c>
      <c r="H19" s="277" t="s">
        <v>225</v>
      </c>
      <c r="I19" s="277" t="s">
        <v>225</v>
      </c>
      <c r="J19" s="278" t="s">
        <v>225</v>
      </c>
    </row>
    <row r="20" spans="2:10" ht="18.75" x14ac:dyDescent="0.45">
      <c r="B20" s="409" t="s">
        <v>416</v>
      </c>
      <c r="C20" s="293" t="s">
        <v>225</v>
      </c>
      <c r="D20" s="293" t="s">
        <v>225</v>
      </c>
      <c r="E20" s="293" t="s">
        <v>225</v>
      </c>
      <c r="F20" s="293" t="s">
        <v>225</v>
      </c>
      <c r="G20" s="293" t="s">
        <v>225</v>
      </c>
      <c r="H20" s="293" t="s">
        <v>225</v>
      </c>
      <c r="I20" s="293" t="s">
        <v>225</v>
      </c>
      <c r="J20" s="294" t="s">
        <v>225</v>
      </c>
    </row>
    <row r="21" spans="2:10" ht="18.75" x14ac:dyDescent="0.45">
      <c r="B21" s="258" t="s">
        <v>443</v>
      </c>
      <c r="C21" s="303" t="s">
        <v>225</v>
      </c>
      <c r="D21" s="303" t="s">
        <v>225</v>
      </c>
      <c r="E21" s="303" t="s">
        <v>225</v>
      </c>
      <c r="F21" s="303" t="s">
        <v>225</v>
      </c>
      <c r="G21" s="303" t="s">
        <v>225</v>
      </c>
      <c r="H21" s="303" t="s">
        <v>225</v>
      </c>
      <c r="I21" s="303" t="s">
        <v>225</v>
      </c>
      <c r="J21" s="304" t="s">
        <v>225</v>
      </c>
    </row>
    <row r="22" spans="2:10" ht="18.75" x14ac:dyDescent="0.45">
      <c r="B22" s="396" t="s">
        <v>444</v>
      </c>
      <c r="C22" s="290" t="s">
        <v>225</v>
      </c>
      <c r="D22" s="290" t="s">
        <v>225</v>
      </c>
      <c r="E22" s="290" t="s">
        <v>225</v>
      </c>
      <c r="F22" s="290" t="s">
        <v>225</v>
      </c>
      <c r="G22" s="290" t="s">
        <v>225</v>
      </c>
      <c r="H22" s="290" t="s">
        <v>225</v>
      </c>
      <c r="I22" s="290" t="s">
        <v>225</v>
      </c>
      <c r="J22" s="291" t="s">
        <v>225</v>
      </c>
    </row>
    <row r="23" spans="2:10" ht="19.5" thickBot="1" x14ac:dyDescent="0.5">
      <c r="B23" s="408" t="s">
        <v>445</v>
      </c>
      <c r="C23" s="299" t="s">
        <v>225</v>
      </c>
      <c r="D23" s="299" t="s">
        <v>225</v>
      </c>
      <c r="E23" s="299" t="s">
        <v>225</v>
      </c>
      <c r="F23" s="299" t="s">
        <v>225</v>
      </c>
      <c r="G23" s="299" t="s">
        <v>225</v>
      </c>
      <c r="H23" s="299" t="s">
        <v>225</v>
      </c>
      <c r="I23" s="299" t="s">
        <v>225</v>
      </c>
      <c r="J23" s="300" t="s">
        <v>225</v>
      </c>
    </row>
    <row r="24" spans="2:10" ht="17.25" x14ac:dyDescent="0.4">
      <c r="B24" s="350" t="s">
        <v>201</v>
      </c>
      <c r="C24" s="350"/>
      <c r="D24" s="350"/>
      <c r="E24" s="350"/>
      <c r="F24" s="350"/>
      <c r="G24" s="350"/>
      <c r="H24" s="350"/>
      <c r="I24" s="350"/>
      <c r="J24" s="350"/>
    </row>
    <row r="25" spans="2:10" ht="17.25" x14ac:dyDescent="0.4">
      <c r="B25" s="1069" t="s">
        <v>347</v>
      </c>
      <c r="C25" s="1069"/>
      <c r="D25" s="1069"/>
      <c r="E25" s="1069"/>
      <c r="F25" s="1069"/>
      <c r="G25" s="1069"/>
      <c r="H25" s="1069"/>
      <c r="I25" s="1069"/>
      <c r="J25" s="1069"/>
    </row>
    <row r="26" spans="2:10" ht="17.25" x14ac:dyDescent="0.4">
      <c r="B26" s="1069" t="s">
        <v>202</v>
      </c>
      <c r="C26" s="1069"/>
      <c r="D26" s="1069"/>
      <c r="E26" s="1069"/>
      <c r="F26" s="1069"/>
      <c r="G26" s="1069"/>
      <c r="H26" s="1069"/>
      <c r="I26" s="1069"/>
      <c r="J26" s="1069"/>
    </row>
    <row r="27" spans="2:10" ht="17.25" x14ac:dyDescent="0.4">
      <c r="B27" s="1069" t="s">
        <v>420</v>
      </c>
      <c r="C27" s="1069"/>
      <c r="D27" s="1069"/>
      <c r="E27" s="1069"/>
      <c r="F27" s="1069"/>
      <c r="G27" s="1069"/>
      <c r="H27" s="1069"/>
      <c r="I27" s="1069"/>
      <c r="J27" s="1069"/>
    </row>
    <row r="28" spans="2:10" ht="17.25" x14ac:dyDescent="0.4">
      <c r="B28" s="773"/>
      <c r="C28" s="773"/>
      <c r="D28" s="773"/>
      <c r="E28" s="773"/>
      <c r="F28" s="773"/>
      <c r="G28" s="773"/>
      <c r="H28" s="773"/>
      <c r="I28" s="773"/>
      <c r="J28" s="773"/>
    </row>
    <row r="29" spans="2:10" ht="18.75" x14ac:dyDescent="0.45">
      <c r="B29" s="773"/>
      <c r="C29" s="773"/>
      <c r="D29" s="773"/>
      <c r="E29" s="773"/>
      <c r="F29" s="773"/>
      <c r="G29" s="773"/>
      <c r="H29" s="773"/>
      <c r="J29" s="394" t="s">
        <v>279</v>
      </c>
    </row>
    <row r="30" spans="2:10" ht="18.75" x14ac:dyDescent="0.45">
      <c r="B30" s="773"/>
      <c r="C30" s="773"/>
      <c r="D30" s="773"/>
      <c r="E30" s="773"/>
      <c r="F30" s="773"/>
      <c r="G30" s="773"/>
      <c r="H30" s="773"/>
      <c r="J30" s="384" t="s">
        <v>441</v>
      </c>
    </row>
    <row r="31" spans="2:10" ht="18.75" x14ac:dyDescent="0.45">
      <c r="B31" s="773"/>
      <c r="C31" s="773"/>
      <c r="D31" s="773"/>
      <c r="E31" s="773"/>
      <c r="F31" s="773"/>
      <c r="G31" s="773"/>
      <c r="H31" s="773"/>
      <c r="J31" s="394" t="s">
        <v>280</v>
      </c>
    </row>
    <row r="32" spans="2:10" ht="21.75" x14ac:dyDescent="0.55000000000000004">
      <c r="B32" s="773"/>
      <c r="C32" s="773"/>
      <c r="D32" s="773"/>
      <c r="E32" s="773"/>
      <c r="F32" s="773"/>
      <c r="G32" s="773"/>
      <c r="H32" s="773"/>
      <c r="I32" s="773"/>
      <c r="J32" s="410">
        <v>26</v>
      </c>
    </row>
    <row r="33" spans="2:10" ht="17.25" x14ac:dyDescent="0.4">
      <c r="B33" s="350"/>
      <c r="C33" s="350"/>
      <c r="D33" s="350"/>
      <c r="E33" s="350"/>
      <c r="F33" s="350"/>
      <c r="G33" s="350"/>
      <c r="H33" s="350"/>
      <c r="I33" s="350"/>
      <c r="J33" s="350"/>
    </row>
  </sheetData>
  <mergeCells count="9">
    <mergeCell ref="B25:J25"/>
    <mergeCell ref="B26:J26"/>
    <mergeCell ref="B27:J27"/>
    <mergeCell ref="B2:C2"/>
    <mergeCell ref="B3:B4"/>
    <mergeCell ref="C3:C4"/>
    <mergeCell ref="D3:D4"/>
    <mergeCell ref="E3:I3"/>
    <mergeCell ref="J3:J4"/>
  </mergeCells>
  <printOptions horizontalCentered="1" verticalCentered="1"/>
  <pageMargins left="0.19685039370078741" right="0.19685039370078741" top="0" bottom="9.8425196850393706E-2" header="0.19685039370078741" footer="0.19685039370078741"/>
  <pageSetup paperSize="9" scale="7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F3D34-EC39-45DB-B1D6-06A4E0ED6A48}">
  <dimension ref="B1:K50"/>
  <sheetViews>
    <sheetView rightToLeft="1" view="pageBreakPreview" topLeftCell="A16" zoomScaleNormal="100" zoomScaleSheetLayoutView="100" workbookViewId="0">
      <selection activeCell="M41" sqref="M41"/>
    </sheetView>
  </sheetViews>
  <sheetFormatPr defaultColWidth="9" defaultRowHeight="15" x14ac:dyDescent="0.25"/>
  <cols>
    <col min="1" max="1" width="9" style="347" customWidth="1"/>
    <col min="2" max="2" width="16.375" style="347" customWidth="1"/>
    <col min="3" max="3" width="12.25" style="347" bestFit="1" customWidth="1"/>
    <col min="4" max="4" width="12.375" style="347" customWidth="1"/>
    <col min="5" max="5" width="11.875" style="347" customWidth="1"/>
    <col min="6" max="6" width="11.375" style="347" customWidth="1"/>
    <col min="7" max="7" width="1.375" style="347" customWidth="1"/>
    <col min="8" max="8" width="12.25" style="347" bestFit="1" customWidth="1"/>
    <col min="9" max="9" width="11.75" style="347" customWidth="1"/>
    <col min="10" max="10" width="14.625" style="347" customWidth="1"/>
    <col min="11" max="11" width="3.75" style="347" customWidth="1"/>
    <col min="12" max="16384" width="9" style="347"/>
  </cols>
  <sheetData>
    <row r="1" spans="2:10" ht="15.75" thickBot="1" x14ac:dyDescent="0.3"/>
    <row r="2" spans="2:10" ht="24.75" thickBot="1" x14ac:dyDescent="0.65">
      <c r="B2" s="776" t="s">
        <v>131</v>
      </c>
      <c r="C2" s="348"/>
      <c r="D2" s="348"/>
      <c r="E2" s="348"/>
      <c r="F2" s="348"/>
      <c r="G2" s="348"/>
      <c r="H2" s="348"/>
      <c r="I2" s="348"/>
      <c r="J2" s="403" t="s">
        <v>11</v>
      </c>
    </row>
    <row r="3" spans="2:10" ht="20.25" customHeight="1" thickBot="1" x14ac:dyDescent="0.3">
      <c r="B3" s="1118" t="s">
        <v>194</v>
      </c>
      <c r="C3" s="1074" t="s">
        <v>145</v>
      </c>
      <c r="D3" s="1074"/>
      <c r="E3" s="1074"/>
      <c r="F3" s="1074"/>
      <c r="G3" s="1074"/>
      <c r="H3" s="1074"/>
      <c r="I3" s="1074"/>
      <c r="J3" s="1107"/>
    </row>
    <row r="4" spans="2:10" ht="18" customHeight="1" thickBot="1" x14ac:dyDescent="0.3">
      <c r="B4" s="1238"/>
      <c r="C4" s="1103" t="s">
        <v>144</v>
      </c>
      <c r="D4" s="1103"/>
      <c r="E4" s="1103"/>
      <c r="F4" s="1103"/>
      <c r="G4" s="1075"/>
      <c r="H4" s="1103" t="s">
        <v>146</v>
      </c>
      <c r="I4" s="1103"/>
      <c r="J4" s="1122"/>
    </row>
    <row r="5" spans="2:10" ht="38.25" thickBot="1" x14ac:dyDescent="0.3">
      <c r="B5" s="1239"/>
      <c r="C5" s="774" t="s">
        <v>18</v>
      </c>
      <c r="D5" s="383" t="s">
        <v>140</v>
      </c>
      <c r="E5" s="775" t="s">
        <v>141</v>
      </c>
      <c r="F5" s="775" t="s">
        <v>142</v>
      </c>
      <c r="G5" s="1106"/>
      <c r="H5" s="774" t="s">
        <v>18</v>
      </c>
      <c r="I5" s="775" t="s">
        <v>143</v>
      </c>
      <c r="J5" s="238" t="s">
        <v>227</v>
      </c>
    </row>
    <row r="6" spans="2:10" ht="18.75" x14ac:dyDescent="0.45">
      <c r="B6" s="504">
        <v>1400</v>
      </c>
      <c r="C6" s="592">
        <v>1855.2157128771669</v>
      </c>
      <c r="D6" s="592">
        <v>1140.36288356983</v>
      </c>
      <c r="E6" s="592">
        <v>572.96590815791592</v>
      </c>
      <c r="F6" s="592">
        <v>141.88692114942103</v>
      </c>
      <c r="G6" s="592"/>
      <c r="H6" s="592">
        <v>1403.389020606402</v>
      </c>
      <c r="I6" s="592">
        <v>247.627225269218</v>
      </c>
      <c r="J6" s="412">
        <v>1155.7617953371841</v>
      </c>
    </row>
    <row r="7" spans="2:10" ht="18.75" x14ac:dyDescent="0.45">
      <c r="B7" s="507"/>
      <c r="C7" s="466">
        <v>59.512332781620302</v>
      </c>
      <c r="D7" s="466">
        <v>103.64792104235013</v>
      </c>
      <c r="E7" s="466">
        <v>55.393969327313187</v>
      </c>
      <c r="F7" s="466">
        <v>-39.459934789987287</v>
      </c>
      <c r="G7" s="466" t="e">
        <v>#DIV/0!</v>
      </c>
      <c r="H7" s="466">
        <v>55.112329086768341</v>
      </c>
      <c r="I7" s="466">
        <v>37.79774912541464</v>
      </c>
      <c r="J7" s="515">
        <v>59.403722728317064</v>
      </c>
    </row>
    <row r="8" spans="2:10" ht="18.75" x14ac:dyDescent="0.45">
      <c r="B8" s="593">
        <v>1401</v>
      </c>
      <c r="C8" s="592">
        <v>2940.3608043896661</v>
      </c>
      <c r="D8" s="592">
        <v>1895.7859304113401</v>
      </c>
      <c r="E8" s="592">
        <v>851.63049158143906</v>
      </c>
      <c r="F8" s="592">
        <v>192.94438239688699</v>
      </c>
      <c r="G8" s="592"/>
      <c r="H8" s="592">
        <v>2373.5512831805013</v>
      </c>
      <c r="I8" s="592">
        <v>590.81330210287103</v>
      </c>
      <c r="J8" s="279">
        <v>1782.7379810776301</v>
      </c>
    </row>
    <row r="9" spans="2:10" ht="18.75" x14ac:dyDescent="0.45">
      <c r="B9" s="409"/>
      <c r="C9" s="280">
        <v>58.491585856051131</v>
      </c>
      <c r="D9" s="280">
        <v>66.244092799364751</v>
      </c>
      <c r="E9" s="280">
        <v>48.635456221021798</v>
      </c>
      <c r="F9" s="280">
        <v>35.984614250454683</v>
      </c>
      <c r="G9" s="280" t="e">
        <v>#DIV/0!</v>
      </c>
      <c r="H9" s="280">
        <v>69.129959571359194</v>
      </c>
      <c r="I9" s="280">
        <v>138.58980023724951</v>
      </c>
      <c r="J9" s="283">
        <v>54.247872552105832</v>
      </c>
    </row>
    <row r="10" spans="2:10" ht="18.75" x14ac:dyDescent="0.45">
      <c r="B10" s="842">
        <v>1402</v>
      </c>
      <c r="C10" s="843">
        <v>4830.9325239805376</v>
      </c>
      <c r="D10" s="843">
        <v>3129.6595046066</v>
      </c>
      <c r="E10" s="843">
        <v>1414.941938965834</v>
      </c>
      <c r="F10" s="843">
        <v>286.33108040810401</v>
      </c>
      <c r="G10" s="843"/>
      <c r="H10" s="843">
        <v>3838.4174819500017</v>
      </c>
      <c r="I10" s="843">
        <v>897.47400996470196</v>
      </c>
      <c r="J10" s="844">
        <v>2940.9434719853002</v>
      </c>
    </row>
    <row r="11" spans="2:10" ht="18.75" x14ac:dyDescent="0.45">
      <c r="B11" s="830"/>
      <c r="C11" s="851">
        <v>64.297269803366845</v>
      </c>
      <c r="D11" s="851">
        <v>65.085068646307491</v>
      </c>
      <c r="E11" s="851">
        <v>66.145053864658024</v>
      </c>
      <c r="F11" s="851">
        <v>48.400838029645456</v>
      </c>
      <c r="G11" s="851" t="e">
        <v>#DIV/0!</v>
      </c>
      <c r="H11" s="851">
        <v>61.716222823996247</v>
      </c>
      <c r="I11" s="851">
        <v>51.90484147366675</v>
      </c>
      <c r="J11" s="852">
        <v>64.967791296371985</v>
      </c>
    </row>
    <row r="12" spans="2:10" ht="18.75" x14ac:dyDescent="0.45">
      <c r="B12" s="405">
        <v>1403</v>
      </c>
      <c r="C12" s="163" t="s">
        <v>225</v>
      </c>
      <c r="D12" s="163" t="s">
        <v>225</v>
      </c>
      <c r="E12" s="163" t="s">
        <v>225</v>
      </c>
      <c r="F12" s="163" t="s">
        <v>225</v>
      </c>
      <c r="G12" s="163"/>
      <c r="H12" s="163" t="s">
        <v>225</v>
      </c>
      <c r="I12" s="163" t="s">
        <v>225</v>
      </c>
      <c r="J12" s="791" t="s">
        <v>225</v>
      </c>
    </row>
    <row r="13" spans="2:10" ht="19.5" thickBot="1" x14ac:dyDescent="0.5">
      <c r="B13" s="725"/>
      <c r="C13" s="792" t="s">
        <v>225</v>
      </c>
      <c r="D13" s="792" t="s">
        <v>225</v>
      </c>
      <c r="E13" s="792" t="s">
        <v>225</v>
      </c>
      <c r="F13" s="792" t="s">
        <v>225</v>
      </c>
      <c r="G13" s="792"/>
      <c r="H13" s="792" t="s">
        <v>225</v>
      </c>
      <c r="I13" s="792" t="s">
        <v>225</v>
      </c>
      <c r="J13" s="793" t="s">
        <v>225</v>
      </c>
    </row>
    <row r="14" spans="2:10" ht="18.75" x14ac:dyDescent="0.45">
      <c r="B14" s="842">
        <v>1403</v>
      </c>
      <c r="C14" s="853"/>
      <c r="D14" s="853"/>
      <c r="E14" s="853"/>
      <c r="F14" s="853"/>
      <c r="G14" s="853"/>
      <c r="H14" s="853"/>
      <c r="I14" s="853"/>
      <c r="J14" s="854"/>
    </row>
    <row r="15" spans="2:10" ht="18.75" x14ac:dyDescent="0.45">
      <c r="B15" s="829" t="s">
        <v>0</v>
      </c>
      <c r="C15" s="833" t="s">
        <v>225</v>
      </c>
      <c r="D15" s="833" t="s">
        <v>225</v>
      </c>
      <c r="E15" s="833" t="s">
        <v>225</v>
      </c>
      <c r="F15" s="833" t="s">
        <v>225</v>
      </c>
      <c r="G15" s="833"/>
      <c r="H15" s="833" t="s">
        <v>225</v>
      </c>
      <c r="I15" s="833" t="s">
        <v>225</v>
      </c>
      <c r="J15" s="855" t="s">
        <v>225</v>
      </c>
    </row>
    <row r="16" spans="2:10" ht="18.75" x14ac:dyDescent="0.45">
      <c r="B16" s="829"/>
      <c r="C16" s="851"/>
      <c r="D16" s="851"/>
      <c r="E16" s="851"/>
      <c r="F16" s="851"/>
      <c r="G16" s="851"/>
      <c r="H16" s="851"/>
      <c r="I16" s="851"/>
      <c r="J16" s="852"/>
    </row>
    <row r="17" spans="2:10" ht="18.75" x14ac:dyDescent="0.45">
      <c r="B17" s="593" t="s">
        <v>283</v>
      </c>
      <c r="C17" s="265" t="s">
        <v>225</v>
      </c>
      <c r="D17" s="265" t="s">
        <v>225</v>
      </c>
      <c r="E17" s="265" t="s">
        <v>225</v>
      </c>
      <c r="F17" s="265" t="s">
        <v>225</v>
      </c>
      <c r="G17" s="265"/>
      <c r="H17" s="265" t="s">
        <v>225</v>
      </c>
      <c r="I17" s="265" t="s">
        <v>225</v>
      </c>
      <c r="J17" s="266" t="s">
        <v>225</v>
      </c>
    </row>
    <row r="18" spans="2:10" ht="18.75" x14ac:dyDescent="0.45">
      <c r="B18" s="593"/>
      <c r="C18" s="265"/>
      <c r="D18" s="265"/>
      <c r="E18" s="265"/>
      <c r="F18" s="265"/>
      <c r="G18" s="265"/>
      <c r="H18" s="265"/>
      <c r="I18" s="265"/>
      <c r="J18" s="266"/>
    </row>
    <row r="19" spans="2:10" ht="18.75" x14ac:dyDescent="0.45">
      <c r="B19" s="593" t="s">
        <v>305</v>
      </c>
      <c r="C19" s="265" t="s">
        <v>225</v>
      </c>
      <c r="D19" s="265" t="s">
        <v>225</v>
      </c>
      <c r="E19" s="265" t="s">
        <v>225</v>
      </c>
      <c r="F19" s="265" t="s">
        <v>225</v>
      </c>
      <c r="G19" s="265"/>
      <c r="H19" s="265" t="s">
        <v>225</v>
      </c>
      <c r="I19" s="265" t="s">
        <v>225</v>
      </c>
      <c r="J19" s="266" t="s">
        <v>225</v>
      </c>
    </row>
    <row r="20" spans="2:10" ht="18.75" x14ac:dyDescent="0.45">
      <c r="B20" s="593"/>
      <c r="C20" s="265"/>
      <c r="D20" s="265"/>
      <c r="E20" s="265"/>
      <c r="F20" s="265"/>
      <c r="G20" s="265"/>
      <c r="H20" s="265"/>
      <c r="I20" s="265"/>
      <c r="J20" s="266"/>
    </row>
    <row r="21" spans="2:10" ht="18.75" x14ac:dyDescent="0.45">
      <c r="B21" s="593" t="s">
        <v>306</v>
      </c>
      <c r="C21" s="265" t="s">
        <v>225</v>
      </c>
      <c r="D21" s="265" t="s">
        <v>225</v>
      </c>
      <c r="E21" s="265" t="s">
        <v>225</v>
      </c>
      <c r="F21" s="265" t="s">
        <v>225</v>
      </c>
      <c r="G21" s="265"/>
      <c r="H21" s="265" t="s">
        <v>225</v>
      </c>
      <c r="I21" s="265" t="s">
        <v>225</v>
      </c>
      <c r="J21" s="266" t="s">
        <v>225</v>
      </c>
    </row>
    <row r="22" spans="2:10" ht="18.75" x14ac:dyDescent="0.45">
      <c r="B22" s="593"/>
      <c r="C22" s="265"/>
      <c r="D22" s="265"/>
      <c r="E22" s="265"/>
      <c r="F22" s="265"/>
      <c r="G22" s="265"/>
      <c r="H22" s="265"/>
      <c r="I22" s="265"/>
      <c r="J22" s="266"/>
    </row>
    <row r="23" spans="2:10" ht="18.75" x14ac:dyDescent="0.45">
      <c r="B23" s="593">
        <v>1404</v>
      </c>
      <c r="C23" s="265"/>
      <c r="D23" s="265"/>
      <c r="E23" s="265"/>
      <c r="F23" s="265"/>
      <c r="G23" s="265"/>
      <c r="H23" s="265"/>
      <c r="I23" s="265"/>
      <c r="J23" s="266"/>
    </row>
    <row r="24" spans="2:10" ht="18.75" x14ac:dyDescent="0.45">
      <c r="B24" s="504" t="s">
        <v>0</v>
      </c>
      <c r="C24" s="164" t="s">
        <v>225</v>
      </c>
      <c r="D24" s="164" t="s">
        <v>225</v>
      </c>
      <c r="E24" s="164" t="s">
        <v>225</v>
      </c>
      <c r="F24" s="164" t="s">
        <v>225</v>
      </c>
      <c r="G24" s="164"/>
      <c r="H24" s="164" t="s">
        <v>225</v>
      </c>
      <c r="I24" s="164" t="s">
        <v>225</v>
      </c>
      <c r="J24" s="165" t="s">
        <v>225</v>
      </c>
    </row>
    <row r="25" spans="2:10" ht="18.75" x14ac:dyDescent="0.45">
      <c r="B25" s="593"/>
      <c r="C25" s="265"/>
      <c r="D25" s="265"/>
      <c r="E25" s="265"/>
      <c r="F25" s="265"/>
      <c r="G25" s="265"/>
      <c r="H25" s="265"/>
      <c r="I25" s="265"/>
      <c r="J25" s="266"/>
    </row>
    <row r="26" spans="2:10" ht="18.75" x14ac:dyDescent="0.45">
      <c r="B26" s="593" t="s">
        <v>2</v>
      </c>
      <c r="C26" s="164" t="s">
        <v>225</v>
      </c>
      <c r="D26" s="164" t="s">
        <v>225</v>
      </c>
      <c r="E26" s="164" t="s">
        <v>225</v>
      </c>
      <c r="F26" s="164" t="s">
        <v>225</v>
      </c>
      <c r="G26" s="164"/>
      <c r="H26" s="164" t="s">
        <v>225</v>
      </c>
      <c r="I26" s="164" t="s">
        <v>225</v>
      </c>
      <c r="J26" s="165" t="s">
        <v>225</v>
      </c>
    </row>
    <row r="27" spans="2:10" ht="19.5" thickBot="1" x14ac:dyDescent="0.5">
      <c r="B27" s="786"/>
      <c r="C27" s="792"/>
      <c r="D27" s="792"/>
      <c r="E27" s="792"/>
      <c r="F27" s="792"/>
      <c r="G27" s="792"/>
      <c r="H27" s="792"/>
      <c r="I27" s="792"/>
      <c r="J27" s="793"/>
    </row>
    <row r="28" spans="2:10" ht="18.75" x14ac:dyDescent="0.45">
      <c r="B28" s="593">
        <v>1404</v>
      </c>
      <c r="C28" s="265"/>
      <c r="D28" s="265"/>
      <c r="E28" s="265"/>
      <c r="F28" s="265"/>
      <c r="G28" s="265"/>
      <c r="H28" s="265"/>
      <c r="I28" s="265"/>
      <c r="J28" s="266"/>
    </row>
    <row r="29" spans="2:10" ht="18.75" x14ac:dyDescent="0.45">
      <c r="B29" s="407" t="s">
        <v>414</v>
      </c>
      <c r="C29" s="265" t="s">
        <v>225</v>
      </c>
      <c r="D29" s="265" t="s">
        <v>225</v>
      </c>
      <c r="E29" s="265" t="s">
        <v>225</v>
      </c>
      <c r="F29" s="265" t="s">
        <v>225</v>
      </c>
      <c r="G29" s="265"/>
      <c r="H29" s="265" t="s">
        <v>225</v>
      </c>
      <c r="I29" s="265" t="s">
        <v>225</v>
      </c>
      <c r="J29" s="266" t="s">
        <v>225</v>
      </c>
    </row>
    <row r="30" spans="2:10" ht="18.75" x14ac:dyDescent="0.45">
      <c r="B30" s="593"/>
      <c r="C30" s="265"/>
      <c r="D30" s="265"/>
      <c r="E30" s="265"/>
      <c r="F30" s="265"/>
      <c r="G30" s="265"/>
      <c r="H30" s="265"/>
      <c r="I30" s="265"/>
      <c r="J30" s="266"/>
    </row>
    <row r="31" spans="2:10" ht="18.75" x14ac:dyDescent="0.45">
      <c r="B31" s="593" t="s">
        <v>415</v>
      </c>
      <c r="C31" s="265" t="s">
        <v>225</v>
      </c>
      <c r="D31" s="265" t="s">
        <v>225</v>
      </c>
      <c r="E31" s="265" t="s">
        <v>225</v>
      </c>
      <c r="F31" s="265" t="s">
        <v>225</v>
      </c>
      <c r="G31" s="265"/>
      <c r="H31" s="265" t="s">
        <v>225</v>
      </c>
      <c r="I31" s="265" t="s">
        <v>225</v>
      </c>
      <c r="J31" s="266" t="s">
        <v>225</v>
      </c>
    </row>
    <row r="32" spans="2:10" ht="18.75" x14ac:dyDescent="0.45">
      <c r="B32" s="593"/>
      <c r="C32" s="265"/>
      <c r="D32" s="265"/>
      <c r="E32" s="265"/>
      <c r="F32" s="265"/>
      <c r="G32" s="265"/>
      <c r="H32" s="265"/>
      <c r="I32" s="265"/>
      <c r="J32" s="266"/>
    </row>
    <row r="33" spans="2:10" ht="18.75" x14ac:dyDescent="0.45">
      <c r="B33" s="593" t="s">
        <v>416</v>
      </c>
      <c r="C33" s="265" t="s">
        <v>225</v>
      </c>
      <c r="D33" s="265" t="s">
        <v>225</v>
      </c>
      <c r="E33" s="265" t="s">
        <v>225</v>
      </c>
      <c r="F33" s="265" t="s">
        <v>225</v>
      </c>
      <c r="G33" s="265"/>
      <c r="H33" s="265" t="s">
        <v>225</v>
      </c>
      <c r="I33" s="265" t="s">
        <v>225</v>
      </c>
      <c r="J33" s="266" t="s">
        <v>225</v>
      </c>
    </row>
    <row r="34" spans="2:10" ht="18.75" x14ac:dyDescent="0.45">
      <c r="B34" s="409"/>
      <c r="C34" s="277"/>
      <c r="D34" s="277"/>
      <c r="E34" s="277"/>
      <c r="F34" s="277"/>
      <c r="G34" s="277"/>
      <c r="H34" s="277"/>
      <c r="I34" s="277"/>
      <c r="J34" s="302"/>
    </row>
    <row r="35" spans="2:10" ht="18.75" x14ac:dyDescent="0.45">
      <c r="B35" s="258" t="s">
        <v>443</v>
      </c>
      <c r="C35" s="272" t="s">
        <v>225</v>
      </c>
      <c r="D35" s="272" t="s">
        <v>225</v>
      </c>
      <c r="E35" s="272" t="s">
        <v>225</v>
      </c>
      <c r="F35" s="272" t="s">
        <v>225</v>
      </c>
      <c r="G35" s="272"/>
      <c r="H35" s="272" t="s">
        <v>225</v>
      </c>
      <c r="I35" s="272" t="s">
        <v>225</v>
      </c>
      <c r="J35" s="273" t="s">
        <v>225</v>
      </c>
    </row>
    <row r="36" spans="2:10" ht="18.75" x14ac:dyDescent="0.45">
      <c r="B36" s="396"/>
      <c r="C36" s="272"/>
      <c r="D36" s="272"/>
      <c r="E36" s="272"/>
      <c r="F36" s="272"/>
      <c r="G36" s="272"/>
      <c r="H36" s="272"/>
      <c r="I36" s="272"/>
      <c r="J36" s="273"/>
    </row>
    <row r="37" spans="2:10" ht="18.75" x14ac:dyDescent="0.45">
      <c r="B37" s="396" t="s">
        <v>444</v>
      </c>
      <c r="C37" s="272" t="s">
        <v>225</v>
      </c>
      <c r="D37" s="272" t="s">
        <v>225</v>
      </c>
      <c r="E37" s="272" t="s">
        <v>225</v>
      </c>
      <c r="F37" s="272" t="s">
        <v>225</v>
      </c>
      <c r="G37" s="272"/>
      <c r="H37" s="272" t="s">
        <v>225</v>
      </c>
      <c r="I37" s="272" t="s">
        <v>225</v>
      </c>
      <c r="J37" s="273" t="s">
        <v>225</v>
      </c>
    </row>
    <row r="38" spans="2:10" ht="18.75" x14ac:dyDescent="0.45">
      <c r="B38" s="396"/>
      <c r="C38" s="272"/>
      <c r="D38" s="272"/>
      <c r="E38" s="272"/>
      <c r="F38" s="272"/>
      <c r="G38" s="272"/>
      <c r="H38" s="272"/>
      <c r="I38" s="272"/>
      <c r="J38" s="273"/>
    </row>
    <row r="39" spans="2:10" ht="18.75" x14ac:dyDescent="0.45">
      <c r="B39" s="396" t="s">
        <v>445</v>
      </c>
      <c r="C39" s="272" t="s">
        <v>225</v>
      </c>
      <c r="D39" s="272" t="s">
        <v>225</v>
      </c>
      <c r="E39" s="272" t="s">
        <v>225</v>
      </c>
      <c r="F39" s="272" t="s">
        <v>225</v>
      </c>
      <c r="G39" s="272"/>
      <c r="H39" s="272" t="s">
        <v>225</v>
      </c>
      <c r="I39" s="272" t="s">
        <v>225</v>
      </c>
      <c r="J39" s="273" t="s">
        <v>225</v>
      </c>
    </row>
    <row r="40" spans="2:10" ht="19.5" thickBot="1" x14ac:dyDescent="0.5">
      <c r="B40" s="408"/>
      <c r="C40" s="256"/>
      <c r="D40" s="256"/>
      <c r="E40" s="256"/>
      <c r="F40" s="256"/>
      <c r="G40" s="256"/>
      <c r="H40" s="256"/>
      <c r="I40" s="256"/>
      <c r="J40" s="257"/>
    </row>
    <row r="41" spans="2:10" ht="17.25" x14ac:dyDescent="0.4">
      <c r="B41" s="773" t="s">
        <v>201</v>
      </c>
    </row>
    <row r="42" spans="2:10" ht="17.25" x14ac:dyDescent="0.4">
      <c r="B42" s="773"/>
    </row>
    <row r="43" spans="2:10" ht="18.75" x14ac:dyDescent="0.45">
      <c r="B43" s="773"/>
      <c r="J43" s="394" t="s">
        <v>279</v>
      </c>
    </row>
    <row r="44" spans="2:10" ht="18.75" x14ac:dyDescent="0.45">
      <c r="B44" s="773"/>
      <c r="J44" s="384" t="s">
        <v>441</v>
      </c>
    </row>
    <row r="45" spans="2:10" ht="18.75" x14ac:dyDescent="0.45">
      <c r="B45" s="773"/>
      <c r="J45" s="394" t="s">
        <v>280</v>
      </c>
    </row>
    <row r="46" spans="2:10" ht="21.75" x14ac:dyDescent="0.55000000000000004">
      <c r="J46" s="778">
        <v>27</v>
      </c>
    </row>
    <row r="50" spans="11:11" ht="18" x14ac:dyDescent="0.45">
      <c r="K50" s="598"/>
    </row>
  </sheetData>
  <mergeCells count="5">
    <mergeCell ref="B3:B5"/>
    <mergeCell ref="C3:J3"/>
    <mergeCell ref="C4:F4"/>
    <mergeCell ref="G4:G5"/>
    <mergeCell ref="H4:J4"/>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29845-CA80-4A23-80CA-8E9636F55FBF}">
  <sheetPr>
    <tabColor theme="0" tint="-0.14999847407452621"/>
    <pageSetUpPr fitToPage="1"/>
  </sheetPr>
  <dimension ref="A1:L50"/>
  <sheetViews>
    <sheetView rightToLeft="1" view="pageBreakPreview" topLeftCell="A13" zoomScale="80" zoomScaleNormal="100" zoomScaleSheetLayoutView="80" workbookViewId="0">
      <selection activeCell="H39" sqref="H39"/>
    </sheetView>
  </sheetViews>
  <sheetFormatPr defaultColWidth="9" defaultRowHeight="15" x14ac:dyDescent="0.25"/>
  <cols>
    <col min="1" max="1" width="4.625" style="347" customWidth="1"/>
    <col min="2" max="2" width="18.875" style="347" customWidth="1"/>
    <col min="3" max="3" width="14.875" style="347" customWidth="1"/>
    <col min="4" max="5" width="12.875" style="347" bestFit="1" customWidth="1"/>
    <col min="6" max="6" width="14" style="347" customWidth="1"/>
    <col min="7" max="7" width="13.375" style="347" customWidth="1"/>
    <col min="8" max="8" width="15.125" style="347" customWidth="1"/>
    <col min="9" max="9" width="11.625" style="347" customWidth="1"/>
    <col min="10" max="10" width="14.625" style="347" customWidth="1"/>
    <col min="11" max="11" width="3.75" style="347" customWidth="1"/>
    <col min="12" max="12" width="9.375" style="347" customWidth="1"/>
    <col min="13" max="16384" width="9" style="347"/>
  </cols>
  <sheetData>
    <row r="1" spans="1:12" ht="15.75" thickBot="1" x14ac:dyDescent="0.3">
      <c r="B1" s="525"/>
      <c r="C1" s="526"/>
      <c r="D1" s="525"/>
      <c r="E1" s="526"/>
      <c r="F1" s="525"/>
      <c r="G1" s="525"/>
      <c r="H1" s="525"/>
      <c r="I1" s="525"/>
      <c r="J1" s="525"/>
    </row>
    <row r="2" spans="1:12" ht="24.75" thickBot="1" x14ac:dyDescent="0.65">
      <c r="A2" s="395"/>
      <c r="B2" s="523" t="s">
        <v>147</v>
      </c>
      <c r="C2" s="523"/>
      <c r="D2" s="524"/>
      <c r="E2" s="524"/>
      <c r="F2" s="524"/>
      <c r="G2" s="524"/>
      <c r="H2" s="524"/>
      <c r="I2" s="524"/>
      <c r="J2" s="527"/>
    </row>
    <row r="3" spans="1:12" ht="51.75" customHeight="1" thickBot="1" x14ac:dyDescent="0.3">
      <c r="A3" s="395"/>
      <c r="B3" s="1242" t="s">
        <v>228</v>
      </c>
      <c r="C3" s="1072" t="s">
        <v>342</v>
      </c>
      <c r="D3" s="1074"/>
      <c r="E3" s="1074"/>
      <c r="F3" s="1072" t="s">
        <v>413</v>
      </c>
      <c r="G3" s="1074" t="s">
        <v>343</v>
      </c>
      <c r="H3" s="1074"/>
      <c r="I3" s="1072" t="s">
        <v>150</v>
      </c>
      <c r="J3" s="1240" t="s">
        <v>367</v>
      </c>
    </row>
    <row r="4" spans="1:12" ht="55.5" customHeight="1" thickBot="1" x14ac:dyDescent="0.3">
      <c r="A4" s="395"/>
      <c r="B4" s="1243"/>
      <c r="C4" s="519" t="s">
        <v>18</v>
      </c>
      <c r="D4" s="908" t="s">
        <v>148</v>
      </c>
      <c r="E4" s="908" t="s">
        <v>37</v>
      </c>
      <c r="F4" s="1084"/>
      <c r="G4" s="361" t="s">
        <v>344</v>
      </c>
      <c r="H4" s="361" t="s">
        <v>149</v>
      </c>
      <c r="I4" s="1084"/>
      <c r="J4" s="1241"/>
    </row>
    <row r="5" spans="1:12" ht="19.5" customHeight="1" x14ac:dyDescent="0.45">
      <c r="A5" s="395"/>
      <c r="B5" s="405">
        <v>1400</v>
      </c>
      <c r="C5" s="459">
        <v>1367250.3</v>
      </c>
      <c r="D5" s="459">
        <v>1474948.04</v>
      </c>
      <c r="E5" s="459">
        <v>1260896.49</v>
      </c>
      <c r="F5" s="372">
        <v>54674.135632541002</v>
      </c>
      <c r="G5" s="372">
        <v>1407.4474922840002</v>
      </c>
      <c r="H5" s="372">
        <v>8849.3977227513824</v>
      </c>
      <c r="I5" s="459">
        <v>239</v>
      </c>
      <c r="J5" s="473">
        <v>387</v>
      </c>
      <c r="L5" s="484"/>
    </row>
    <row r="6" spans="1:12" ht="18.75" x14ac:dyDescent="0.45">
      <c r="A6" s="395"/>
      <c r="B6" s="405"/>
      <c r="C6" s="466">
        <v>4.5532496255488155</v>
      </c>
      <c r="D6" s="466">
        <v>-17.24034928159567</v>
      </c>
      <c r="E6" s="466">
        <v>9.2354285345773093</v>
      </c>
      <c r="F6" s="466">
        <v>4.0467892176819191</v>
      </c>
      <c r="G6" s="466">
        <v>-36.884233777800787</v>
      </c>
      <c r="H6" s="466">
        <v>-63.867007798975891</v>
      </c>
      <c r="I6" s="471"/>
      <c r="J6" s="577"/>
      <c r="L6" s="446"/>
    </row>
    <row r="7" spans="1:12" ht="18.75" x14ac:dyDescent="0.45">
      <c r="A7" s="395"/>
      <c r="B7" s="593">
        <v>1401</v>
      </c>
      <c r="C7" s="919">
        <v>1960457.36</v>
      </c>
      <c r="D7" s="919">
        <v>1706286.74</v>
      </c>
      <c r="E7" s="919">
        <v>1867405.95</v>
      </c>
      <c r="F7" s="592">
        <v>72751.956777479601</v>
      </c>
      <c r="G7" s="592">
        <v>2029.6027379719999</v>
      </c>
      <c r="H7" s="592">
        <v>10062.707583332751</v>
      </c>
      <c r="I7" s="919">
        <v>237</v>
      </c>
      <c r="J7" s="485">
        <v>387</v>
      </c>
      <c r="L7" s="446"/>
    </row>
    <row r="8" spans="1:12" ht="18.75" x14ac:dyDescent="0.45">
      <c r="A8" s="395"/>
      <c r="B8" s="593"/>
      <c r="C8" s="401">
        <v>43.38686632579271</v>
      </c>
      <c r="D8" s="401">
        <v>15.68453218189299</v>
      </c>
      <c r="E8" s="401">
        <v>48.101447248853844</v>
      </c>
      <c r="F8" s="401">
        <v>33.06466748086828</v>
      </c>
      <c r="G8" s="401">
        <v>44.204508452274013</v>
      </c>
      <c r="H8" s="401">
        <v>13.710649002270586</v>
      </c>
      <c r="I8" s="516"/>
      <c r="J8" s="578"/>
      <c r="L8" s="446"/>
    </row>
    <row r="9" spans="1:12" ht="18.75" x14ac:dyDescent="0.45">
      <c r="A9" s="395"/>
      <c r="B9" s="593">
        <v>1402</v>
      </c>
      <c r="C9" s="486">
        <v>2195092.2999999998</v>
      </c>
      <c r="D9" s="486">
        <v>1917728.63</v>
      </c>
      <c r="E9" s="486">
        <v>2089989.1</v>
      </c>
      <c r="F9" s="487">
        <v>76188.417415823104</v>
      </c>
      <c r="G9" s="487">
        <v>2393.9539067209998</v>
      </c>
      <c r="H9" s="487">
        <v>13375.396185548885</v>
      </c>
      <c r="I9" s="486">
        <v>242</v>
      </c>
      <c r="J9" s="579">
        <v>387</v>
      </c>
      <c r="L9" s="446"/>
    </row>
    <row r="10" spans="1:12" ht="18.75" x14ac:dyDescent="0.45">
      <c r="A10" s="395"/>
      <c r="B10" s="509"/>
      <c r="C10" s="401">
        <v>11.968377623882603</v>
      </c>
      <c r="D10" s="401">
        <v>12.391931850797832</v>
      </c>
      <c r="E10" s="401">
        <v>11.919376716133968</v>
      </c>
      <c r="F10" s="401">
        <v>4.7235301846991149</v>
      </c>
      <c r="G10" s="401">
        <v>17.951846532935974</v>
      </c>
      <c r="H10" s="401">
        <v>32.92044983701075</v>
      </c>
      <c r="I10" s="516"/>
      <c r="J10" s="578"/>
    </row>
    <row r="11" spans="1:12" ht="18.75" x14ac:dyDescent="0.45">
      <c r="A11" s="395"/>
      <c r="B11" s="405">
        <v>1403</v>
      </c>
      <c r="C11" s="459">
        <v>2710088.09</v>
      </c>
      <c r="D11" s="459">
        <v>2311206.6800000002</v>
      </c>
      <c r="E11" s="459">
        <v>2589606.02</v>
      </c>
      <c r="F11" s="372">
        <v>86218.2582990589</v>
      </c>
      <c r="G11" s="372">
        <v>2533.9053862280002</v>
      </c>
      <c r="H11" s="372">
        <v>10031.368079127969</v>
      </c>
      <c r="I11" s="459">
        <v>238</v>
      </c>
      <c r="J11" s="359">
        <v>392</v>
      </c>
    </row>
    <row r="12" spans="1:12" ht="19.5" thickBot="1" x14ac:dyDescent="0.5">
      <c r="A12" s="395"/>
      <c r="B12" s="725"/>
      <c r="C12" s="733">
        <v>23.46123623138763</v>
      </c>
      <c r="D12" s="733">
        <v>20.517921245197272</v>
      </c>
      <c r="E12" s="733">
        <v>23.905240462737339</v>
      </c>
      <c r="F12" s="733">
        <v>13.164521883286625</v>
      </c>
      <c r="G12" s="733">
        <v>5.8460390199697656</v>
      </c>
      <c r="H12" s="733">
        <v>-25.001338726952156</v>
      </c>
      <c r="I12" s="909"/>
      <c r="J12" s="772"/>
    </row>
    <row r="13" spans="1:12" ht="18.75" x14ac:dyDescent="0.45">
      <c r="A13" s="395"/>
      <c r="B13" s="593">
        <v>1403</v>
      </c>
      <c r="C13" s="453"/>
      <c r="D13" s="453"/>
      <c r="E13" s="453"/>
      <c r="F13" s="453"/>
      <c r="G13" s="453"/>
      <c r="H13" s="453"/>
      <c r="I13" s="453"/>
      <c r="J13" s="226"/>
    </row>
    <row r="14" spans="1:12" ht="18.75" x14ac:dyDescent="0.45">
      <c r="A14" s="395"/>
      <c r="B14" s="593" t="s">
        <v>310</v>
      </c>
      <c r="C14" s="919">
        <v>2043980.41</v>
      </c>
      <c r="D14" s="919">
        <v>1795664.31</v>
      </c>
      <c r="E14" s="919">
        <v>1944126.13</v>
      </c>
      <c r="F14" s="592">
        <v>70085.682735727692</v>
      </c>
      <c r="G14" s="592">
        <v>381.88777097100001</v>
      </c>
      <c r="H14" s="592">
        <v>1421.6953723179749</v>
      </c>
      <c r="I14" s="919">
        <v>55</v>
      </c>
      <c r="J14" s="233">
        <v>387</v>
      </c>
    </row>
    <row r="15" spans="1:12" ht="18.75" x14ac:dyDescent="0.45">
      <c r="A15" s="395"/>
      <c r="B15" s="593"/>
      <c r="C15" s="453">
        <v>-6.8840790886105339</v>
      </c>
      <c r="D15" s="453">
        <v>-6.3650465498864577</v>
      </c>
      <c r="E15" s="453">
        <v>-6.9791258719961888</v>
      </c>
      <c r="F15" s="453">
        <v>-8.0100557106833605</v>
      </c>
      <c r="G15" s="453">
        <v>-22.920767466274995</v>
      </c>
      <c r="H15" s="453">
        <v>-48.968875489128131</v>
      </c>
      <c r="I15" s="453"/>
      <c r="J15" s="226"/>
    </row>
    <row r="16" spans="1:12" ht="18.75" x14ac:dyDescent="0.45">
      <c r="A16" s="395"/>
      <c r="B16" s="593" t="s">
        <v>283</v>
      </c>
      <c r="C16" s="919">
        <v>2097004.54</v>
      </c>
      <c r="D16" s="919">
        <v>1830856.31</v>
      </c>
      <c r="E16" s="919">
        <v>1996194.5</v>
      </c>
      <c r="F16" s="592">
        <v>68200.874328520396</v>
      </c>
      <c r="G16" s="592">
        <v>360.88401937399999</v>
      </c>
      <c r="H16" s="592">
        <v>1323.3965014142277</v>
      </c>
      <c r="I16" s="919">
        <v>58</v>
      </c>
      <c r="J16" s="233">
        <v>387</v>
      </c>
    </row>
    <row r="17" spans="1:12" ht="18.75" x14ac:dyDescent="0.45">
      <c r="A17" s="395"/>
      <c r="B17" s="593"/>
      <c r="C17" s="453">
        <v>2.594160381409921</v>
      </c>
      <c r="D17" s="453">
        <v>1.9598317906090159</v>
      </c>
      <c r="E17" s="453">
        <v>2.6782403258990257</v>
      </c>
      <c r="F17" s="453">
        <v>-2.6892916407968102</v>
      </c>
      <c r="G17" s="453">
        <v>-5.499980149559434</v>
      </c>
      <c r="H17" s="453">
        <v>-6.9142006661720927</v>
      </c>
      <c r="I17" s="453"/>
      <c r="J17" s="226"/>
    </row>
    <row r="18" spans="1:12" ht="18.75" x14ac:dyDescent="0.45">
      <c r="A18" s="395"/>
      <c r="B18" s="593" t="s">
        <v>305</v>
      </c>
      <c r="C18" s="919">
        <v>2680489.35</v>
      </c>
      <c r="D18" s="919">
        <v>2267854.9500000002</v>
      </c>
      <c r="E18" s="919">
        <v>2564083.66</v>
      </c>
      <c r="F18" s="592">
        <v>85572.571824755796</v>
      </c>
      <c r="G18" s="592">
        <v>776.58705968899994</v>
      </c>
      <c r="H18" s="592">
        <v>2620.9987116502134</v>
      </c>
      <c r="I18" s="919">
        <v>64</v>
      </c>
      <c r="J18" s="233">
        <v>388</v>
      </c>
    </row>
    <row r="19" spans="1:12" ht="18.75" x14ac:dyDescent="0.45">
      <c r="A19" s="395"/>
      <c r="B19" s="509"/>
      <c r="C19" s="249">
        <v>27.824680341416894</v>
      </c>
      <c r="D19" s="249">
        <v>23.868538323468982</v>
      </c>
      <c r="E19" s="249">
        <v>28.448588551867061</v>
      </c>
      <c r="F19" s="249">
        <v>25.47137066389611</v>
      </c>
      <c r="G19" s="249">
        <v>115.19020460814269</v>
      </c>
      <c r="H19" s="249">
        <v>98.050902269223371</v>
      </c>
      <c r="I19" s="249"/>
      <c r="J19" s="251"/>
      <c r="L19" s="472"/>
    </row>
    <row r="20" spans="1:12" ht="18.75" x14ac:dyDescent="0.45">
      <c r="A20" s="395"/>
      <c r="B20" s="405" t="s">
        <v>306</v>
      </c>
      <c r="C20" s="459">
        <v>2710088.09</v>
      </c>
      <c r="D20" s="459">
        <v>2311206.6800000002</v>
      </c>
      <c r="E20" s="459">
        <v>2589606.02</v>
      </c>
      <c r="F20" s="372">
        <v>86218.2582990589</v>
      </c>
      <c r="G20" s="372">
        <v>1014.5465361940001</v>
      </c>
      <c r="H20" s="372">
        <v>4665.2774937455506</v>
      </c>
      <c r="I20" s="459">
        <v>61</v>
      </c>
      <c r="J20" s="359">
        <v>392</v>
      </c>
    </row>
    <row r="21" spans="1:12" ht="18.75" x14ac:dyDescent="0.45">
      <c r="A21" s="395"/>
      <c r="B21" s="507"/>
      <c r="C21" s="466">
        <v>1.1042289722210512</v>
      </c>
      <c r="D21" s="466">
        <v>1.9115741948134684</v>
      </c>
      <c r="E21" s="466">
        <v>0.99537937853399683</v>
      </c>
      <c r="F21" s="466">
        <v>0.75454840322596795</v>
      </c>
      <c r="G21" s="466">
        <v>30.641699927410031</v>
      </c>
      <c r="H21" s="466">
        <v>77.996176534105729</v>
      </c>
      <c r="I21" s="811"/>
      <c r="J21" s="94"/>
    </row>
    <row r="22" spans="1:12" ht="18.75" x14ac:dyDescent="0.45">
      <c r="A22" s="395"/>
      <c r="B22" s="593">
        <v>1404</v>
      </c>
      <c r="C22" s="453"/>
      <c r="D22" s="453"/>
      <c r="E22" s="453"/>
      <c r="F22" s="453"/>
      <c r="G22" s="453"/>
      <c r="H22" s="453"/>
      <c r="I22" s="453"/>
      <c r="J22" s="226"/>
    </row>
    <row r="23" spans="1:12" ht="18.75" x14ac:dyDescent="0.45">
      <c r="A23" s="395"/>
      <c r="B23" s="593" t="s">
        <v>310</v>
      </c>
      <c r="C23" s="919">
        <v>2984605.44</v>
      </c>
      <c r="D23" s="919">
        <v>2810518.48</v>
      </c>
      <c r="E23" s="919">
        <v>2804553.6</v>
      </c>
      <c r="F23" s="592">
        <v>94465.432123236707</v>
      </c>
      <c r="G23" s="592">
        <v>1712.9354453499993</v>
      </c>
      <c r="H23" s="592">
        <v>3804.2865626479293</v>
      </c>
      <c r="I23" s="919">
        <v>56</v>
      </c>
      <c r="J23" s="233">
        <v>394</v>
      </c>
    </row>
    <row r="24" spans="1:12" ht="18.75" x14ac:dyDescent="0.45">
      <c r="A24" s="395"/>
      <c r="B24" s="593"/>
      <c r="C24" s="360">
        <v>10.129462249324888</v>
      </c>
      <c r="D24" s="360">
        <v>21.603944135363946</v>
      </c>
      <c r="E24" s="360">
        <v>8.3003969847119947</v>
      </c>
      <c r="F24" s="360">
        <v>9.5654609439817904</v>
      </c>
      <c r="G24" s="360">
        <v>68.837543103341147</v>
      </c>
      <c r="H24" s="360">
        <v>-18.455299438284186</v>
      </c>
      <c r="I24" s="919"/>
      <c r="J24" s="233"/>
    </row>
    <row r="25" spans="1:12" ht="18.75" x14ac:dyDescent="0.45">
      <c r="A25" s="395"/>
      <c r="B25" s="239" t="s">
        <v>283</v>
      </c>
      <c r="C25" s="661">
        <v>2540173.63</v>
      </c>
      <c r="D25" s="661">
        <v>2574062.4500000002</v>
      </c>
      <c r="E25" s="661">
        <v>2354194.7999999998</v>
      </c>
      <c r="F25" s="244">
        <v>76313.212965430197</v>
      </c>
      <c r="G25" s="244">
        <v>1307.5720897910001</v>
      </c>
      <c r="H25" s="244">
        <v>2906.3644582467173</v>
      </c>
      <c r="I25" s="661">
        <v>62</v>
      </c>
      <c r="J25" s="662">
        <v>394</v>
      </c>
    </row>
    <row r="26" spans="1:12" ht="19.5" thickBot="1" x14ac:dyDescent="0.5">
      <c r="A26" s="395"/>
      <c r="B26" s="408"/>
      <c r="C26" s="75">
        <v>-14.890806136170553</v>
      </c>
      <c r="D26" s="75">
        <v>-8.4132529881105711</v>
      </c>
      <c r="E26" s="75">
        <v>-16.058127753379367</v>
      </c>
      <c r="F26" s="75">
        <v>-19.215726588881395</v>
      </c>
      <c r="G26" s="75">
        <v>-23.664835511426546</v>
      </c>
      <c r="H26" s="75">
        <v>-23.602903977249909</v>
      </c>
      <c r="I26" s="810"/>
      <c r="J26" s="821"/>
    </row>
    <row r="27" spans="1:12" ht="18.75" x14ac:dyDescent="0.45">
      <c r="A27" s="395"/>
      <c r="B27" s="407">
        <v>1404</v>
      </c>
      <c r="C27" s="717"/>
      <c r="D27" s="717"/>
      <c r="E27" s="717"/>
      <c r="F27" s="717"/>
      <c r="G27" s="717"/>
      <c r="H27" s="717"/>
      <c r="I27" s="718"/>
      <c r="J27" s="719"/>
    </row>
    <row r="28" spans="1:12" ht="18.75" x14ac:dyDescent="0.45">
      <c r="A28" s="395"/>
      <c r="B28" s="794" t="s">
        <v>414</v>
      </c>
      <c r="C28" s="459">
        <v>3077923.9</v>
      </c>
      <c r="D28" s="459">
        <v>2815606.55</v>
      </c>
      <c r="E28" s="459">
        <v>2907105.87</v>
      </c>
      <c r="F28" s="372">
        <v>98112.486622133496</v>
      </c>
      <c r="G28" s="372">
        <v>314.60259938000002</v>
      </c>
      <c r="H28" s="372">
        <v>816.12613742696306</v>
      </c>
      <c r="I28" s="459">
        <v>16</v>
      </c>
      <c r="J28" s="359">
        <v>392</v>
      </c>
      <c r="K28" s="497"/>
    </row>
    <row r="29" spans="1:12" ht="18.75" x14ac:dyDescent="0.45">
      <c r="A29" s="395"/>
      <c r="B29" s="795"/>
      <c r="C29" s="365">
        <v>13.572835929477108</v>
      </c>
      <c r="D29" s="365">
        <v>21.824091906830233</v>
      </c>
      <c r="E29" s="365">
        <v>12.260546490388521</v>
      </c>
      <c r="F29" s="365">
        <v>13.795486661094401</v>
      </c>
      <c r="G29" s="365">
        <v>-12.409452847186813</v>
      </c>
      <c r="H29" s="365">
        <v>-57.80715675786805</v>
      </c>
      <c r="I29" s="459"/>
      <c r="J29" s="359"/>
    </row>
    <row r="30" spans="1:12" ht="18.75" x14ac:dyDescent="0.45">
      <c r="A30" s="528"/>
      <c r="B30" s="795" t="s">
        <v>415</v>
      </c>
      <c r="C30" s="459">
        <v>3108118.99</v>
      </c>
      <c r="D30" s="459">
        <v>2881099.04</v>
      </c>
      <c r="E30" s="459">
        <v>2929101.81</v>
      </c>
      <c r="F30" s="372">
        <v>98707.405288617199</v>
      </c>
      <c r="G30" s="372">
        <v>1101.7633540639993</v>
      </c>
      <c r="H30" s="372">
        <v>2262.7866862658852</v>
      </c>
      <c r="I30" s="459">
        <v>23</v>
      </c>
      <c r="J30" s="359">
        <v>394</v>
      </c>
    </row>
    <row r="31" spans="1:12" ht="18.75" x14ac:dyDescent="0.45">
      <c r="A31" s="395"/>
      <c r="B31" s="795"/>
      <c r="C31" s="365">
        <v>0.98102133064435293</v>
      </c>
      <c r="D31" s="365">
        <v>2.3260526226578122</v>
      </c>
      <c r="E31" s="365">
        <v>0.75662672718554802</v>
      </c>
      <c r="F31" s="365">
        <v>0.60636386556478783</v>
      </c>
      <c r="G31" s="365">
        <v>250.20796275532643</v>
      </c>
      <c r="H31" s="365">
        <v>177.25943117075906</v>
      </c>
      <c r="I31" s="459"/>
      <c r="J31" s="359"/>
      <c r="L31" s="446"/>
    </row>
    <row r="32" spans="1:12" ht="18.75" x14ac:dyDescent="0.45">
      <c r="A32" s="528"/>
      <c r="B32" s="795" t="s">
        <v>416</v>
      </c>
      <c r="C32" s="459">
        <v>2984605.44</v>
      </c>
      <c r="D32" s="459">
        <v>2810518.48</v>
      </c>
      <c r="E32" s="459">
        <v>2804553.6</v>
      </c>
      <c r="F32" s="372">
        <v>94465.432123236707</v>
      </c>
      <c r="G32" s="372">
        <v>296.569491906</v>
      </c>
      <c r="H32" s="372">
        <v>725.37373895508097</v>
      </c>
      <c r="I32" s="459">
        <v>17</v>
      </c>
      <c r="J32" s="359">
        <v>394</v>
      </c>
      <c r="L32" s="446"/>
    </row>
    <row r="33" spans="1:12" ht="18.75" x14ac:dyDescent="0.45">
      <c r="A33" s="395"/>
      <c r="B33" s="796"/>
      <c r="C33" s="365">
        <v>-3.9739003042480192</v>
      </c>
      <c r="D33" s="365">
        <v>-2.4497790259928109</v>
      </c>
      <c r="E33" s="365">
        <v>-4.2520956279085311</v>
      </c>
      <c r="F33" s="365">
        <v>-4.2975227167375181</v>
      </c>
      <c r="G33" s="365">
        <v>-73.082287515548202</v>
      </c>
      <c r="H33" s="365">
        <v>-67.943344224279784</v>
      </c>
      <c r="I33" s="459"/>
      <c r="J33" s="359"/>
      <c r="L33" s="446"/>
    </row>
    <row r="34" spans="1:12" ht="18.75" x14ac:dyDescent="0.45">
      <c r="A34" s="528"/>
      <c r="B34" s="679" t="s">
        <v>443</v>
      </c>
      <c r="C34" s="460">
        <v>2843904.05</v>
      </c>
      <c r="D34" s="460">
        <v>2774343.22</v>
      </c>
      <c r="E34" s="460">
        <v>2655179.2400000002</v>
      </c>
      <c r="F34" s="449">
        <v>88497.11714077041</v>
      </c>
      <c r="G34" s="449">
        <v>515.88546013199993</v>
      </c>
      <c r="H34" s="449">
        <v>1208.6877967228361</v>
      </c>
      <c r="I34" s="460">
        <v>21</v>
      </c>
      <c r="J34" s="461">
        <v>394</v>
      </c>
    </row>
    <row r="35" spans="1:12" ht="18.75" x14ac:dyDescent="0.45">
      <c r="A35" s="395"/>
      <c r="B35" s="680"/>
      <c r="C35" s="463">
        <v>-4.7142375375419903</v>
      </c>
      <c r="D35" s="463">
        <v>-1.2871383076620049</v>
      </c>
      <c r="E35" s="463">
        <v>-5.3261367513175628</v>
      </c>
      <c r="F35" s="463">
        <v>-6.3179883353311936</v>
      </c>
      <c r="G35" s="463">
        <v>73.950953894985872</v>
      </c>
      <c r="H35" s="463">
        <v>66.629660244383956</v>
      </c>
      <c r="I35" s="460"/>
      <c r="J35" s="461"/>
    </row>
    <row r="36" spans="1:12" ht="18.75" x14ac:dyDescent="0.45">
      <c r="A36" s="395"/>
      <c r="B36" s="680" t="s">
        <v>444</v>
      </c>
      <c r="C36" s="460">
        <v>2475213.34</v>
      </c>
      <c r="D36" s="460">
        <v>2555526.4900000002</v>
      </c>
      <c r="E36" s="460">
        <v>2285242.54</v>
      </c>
      <c r="F36" s="449">
        <v>74897.653584874788</v>
      </c>
      <c r="G36" s="449">
        <v>415.84310248499997</v>
      </c>
      <c r="H36" s="449">
        <v>932.77809224839496</v>
      </c>
      <c r="I36" s="460">
        <v>21</v>
      </c>
      <c r="J36" s="461">
        <v>394</v>
      </c>
    </row>
    <row r="37" spans="1:12" ht="18.75" x14ac:dyDescent="0.45">
      <c r="A37" s="528"/>
      <c r="B37" s="680"/>
      <c r="C37" s="463">
        <v>-12.964245752243301</v>
      </c>
      <c r="D37" s="463">
        <v>-7.8871542793468734</v>
      </c>
      <c r="E37" s="463">
        <v>-13.932645089527</v>
      </c>
      <c r="F37" s="463">
        <v>-15.367126066110444</v>
      </c>
      <c r="G37" s="463">
        <v>-19.392358455189267</v>
      </c>
      <c r="H37" s="463">
        <v>-22.827210237625152</v>
      </c>
      <c r="I37" s="460"/>
      <c r="J37" s="461"/>
    </row>
    <row r="38" spans="1:12" ht="18.75" x14ac:dyDescent="0.45">
      <c r="A38" s="395"/>
      <c r="B38" s="680" t="s">
        <v>445</v>
      </c>
      <c r="C38" s="460">
        <v>2540173.63</v>
      </c>
      <c r="D38" s="460">
        <v>2574062.4500000002</v>
      </c>
      <c r="E38" s="460">
        <v>2354194.7999999998</v>
      </c>
      <c r="F38" s="449">
        <v>76313.212965430197</v>
      </c>
      <c r="G38" s="449">
        <v>375.84352717399997</v>
      </c>
      <c r="H38" s="449">
        <v>764.89856927548601</v>
      </c>
      <c r="I38" s="460">
        <v>20</v>
      </c>
      <c r="J38" s="461">
        <v>394</v>
      </c>
    </row>
    <row r="39" spans="1:12" ht="19.5" thickBot="1" x14ac:dyDescent="0.5">
      <c r="A39" s="395"/>
      <c r="B39" s="580"/>
      <c r="C39" s="463">
        <v>2.6244319610850226</v>
      </c>
      <c r="D39" s="463">
        <v>0.72532842342010895</v>
      </c>
      <c r="E39" s="463">
        <v>3.0172841084955309</v>
      </c>
      <c r="F39" s="463">
        <v>1.8899916256405618</v>
      </c>
      <c r="G39" s="463">
        <v>-9.6189103707552448</v>
      </c>
      <c r="H39" s="463">
        <v>-17.997798658440544</v>
      </c>
      <c r="I39" s="460"/>
      <c r="J39" s="461"/>
    </row>
    <row r="40" spans="1:12" ht="17.25" x14ac:dyDescent="0.4">
      <c r="B40" s="474" t="s">
        <v>313</v>
      </c>
      <c r="C40" s="351"/>
      <c r="D40" s="351"/>
      <c r="E40" s="351"/>
      <c r="F40" s="351"/>
      <c r="G40" s="351"/>
      <c r="H40" s="351"/>
      <c r="I40" s="351"/>
      <c r="J40" s="351"/>
    </row>
    <row r="41" spans="1:12" ht="17.25" x14ac:dyDescent="0.4">
      <c r="B41" s="897" t="s">
        <v>346</v>
      </c>
      <c r="C41" s="500"/>
      <c r="D41" s="500"/>
      <c r="E41" s="500"/>
      <c r="F41" s="500"/>
      <c r="G41" s="500"/>
      <c r="H41" s="500"/>
      <c r="I41" s="500"/>
      <c r="J41" s="500"/>
    </row>
    <row r="42" spans="1:12" ht="17.25" x14ac:dyDescent="0.4">
      <c r="B42" s="904"/>
      <c r="C42" s="500"/>
      <c r="D42" s="500"/>
      <c r="I42" s="500"/>
      <c r="J42" s="500"/>
    </row>
    <row r="43" spans="1:12" ht="18.75" x14ac:dyDescent="0.45">
      <c r="B43" s="904"/>
      <c r="G43" s="446"/>
      <c r="H43" s="446"/>
      <c r="I43" s="446"/>
      <c r="J43" s="394" t="s">
        <v>279</v>
      </c>
      <c r="K43" s="488"/>
    </row>
    <row r="44" spans="1:12" ht="18.75" x14ac:dyDescent="0.45">
      <c r="B44" s="904"/>
      <c r="J44" s="384" t="s">
        <v>441</v>
      </c>
    </row>
    <row r="45" spans="1:12" ht="18.75" x14ac:dyDescent="0.45">
      <c r="B45" s="904"/>
      <c r="J45" s="394" t="s">
        <v>280</v>
      </c>
    </row>
    <row r="46" spans="1:12" ht="21.75" x14ac:dyDescent="0.55000000000000004">
      <c r="B46" s="904"/>
      <c r="J46" s="913">
        <v>28</v>
      </c>
    </row>
    <row r="50" spans="11:11" ht="18" x14ac:dyDescent="0.45">
      <c r="K50" s="598"/>
    </row>
  </sheetData>
  <mergeCells count="6">
    <mergeCell ref="J3:J4"/>
    <mergeCell ref="B3:B4"/>
    <mergeCell ref="C3:E3"/>
    <mergeCell ref="F3:F4"/>
    <mergeCell ref="G3:H3"/>
    <mergeCell ref="I3:I4"/>
  </mergeCells>
  <printOptions horizontalCentered="1" verticalCentered="1"/>
  <pageMargins left="0.7" right="0.7" top="0.75" bottom="0.75" header="0.3" footer="0.3"/>
  <pageSetup paperSize="9" scale="64" fitToHeight="0"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58753-113F-4FDE-94E8-6A7DBF10E044}">
  <dimension ref="A1:Q50"/>
  <sheetViews>
    <sheetView rightToLeft="1" view="pageBreakPreview" topLeftCell="A6" zoomScaleNormal="100" zoomScaleSheetLayoutView="100" workbookViewId="0">
      <selection activeCell="R29" sqref="R29"/>
    </sheetView>
  </sheetViews>
  <sheetFormatPr defaultColWidth="9" defaultRowHeight="15" x14ac:dyDescent="0.25"/>
  <cols>
    <col min="1" max="1" width="3.25" style="347" customWidth="1"/>
    <col min="2" max="2" width="17.25" style="347" customWidth="1"/>
    <col min="3" max="3" width="14.625" style="347" customWidth="1"/>
    <col min="4" max="4" width="11.75" style="347" customWidth="1"/>
    <col min="5" max="5" width="1.375" style="347" customWidth="1"/>
    <col min="6" max="6" width="12" style="347" customWidth="1"/>
    <col min="7" max="7" width="14.25" style="347" customWidth="1"/>
    <col min="8" max="8" width="12.875" style="347" customWidth="1"/>
    <col min="9" max="9" width="16.875" style="347" customWidth="1"/>
    <col min="10" max="10" width="3.75" style="347" customWidth="1"/>
    <col min="11" max="14" width="9.125" style="347" bestFit="1" customWidth="1"/>
    <col min="15" max="16" width="9.375" style="347" bestFit="1" customWidth="1"/>
    <col min="17" max="17" width="9.125" style="347" bestFit="1" customWidth="1"/>
    <col min="18" max="16384" width="9" style="347"/>
  </cols>
  <sheetData>
    <row r="1" spans="1:17" ht="15.75" thickBot="1" x14ac:dyDescent="0.3">
      <c r="B1" s="529"/>
      <c r="C1" s="530"/>
      <c r="D1" s="530"/>
      <c r="E1" s="529"/>
      <c r="F1" s="531"/>
      <c r="G1" s="530"/>
      <c r="H1" s="529"/>
      <c r="I1" s="476"/>
    </row>
    <row r="2" spans="1:17" ht="24.75" thickBot="1" x14ac:dyDescent="0.65">
      <c r="A2" s="395"/>
      <c r="B2" s="906" t="s">
        <v>151</v>
      </c>
      <c r="C2" s="348"/>
      <c r="D2" s="348"/>
      <c r="E2" s="348"/>
      <c r="F2" s="348"/>
      <c r="G2" s="348"/>
      <c r="H2" s="348"/>
      <c r="I2" s="349"/>
    </row>
    <row r="3" spans="1:17" ht="28.5" customHeight="1" thickBot="1" x14ac:dyDescent="0.3">
      <c r="A3" s="395"/>
      <c r="B3" s="1118" t="s">
        <v>194</v>
      </c>
      <c r="C3" s="1074" t="s">
        <v>341</v>
      </c>
      <c r="D3" s="1074"/>
      <c r="E3" s="1074"/>
      <c r="F3" s="1244" t="s">
        <v>155</v>
      </c>
      <c r="G3" s="1245"/>
      <c r="H3" s="1245"/>
      <c r="I3" s="1246"/>
    </row>
    <row r="4" spans="1:17" ht="65.25" customHeight="1" thickBot="1" x14ac:dyDescent="0.3">
      <c r="A4" s="395"/>
      <c r="B4" s="1119"/>
      <c r="C4" s="361" t="s">
        <v>152</v>
      </c>
      <c r="D4" s="361" t="s">
        <v>153</v>
      </c>
      <c r="E4" s="1084"/>
      <c r="F4" s="912" t="s">
        <v>154</v>
      </c>
      <c r="G4" s="361" t="s">
        <v>314</v>
      </c>
      <c r="H4" s="361" t="s">
        <v>315</v>
      </c>
      <c r="I4" s="462" t="s">
        <v>470</v>
      </c>
    </row>
    <row r="5" spans="1:17" ht="21.75" hidden="1" customHeight="1" x14ac:dyDescent="0.45">
      <c r="A5" s="395"/>
      <c r="B5" s="533">
        <v>1397</v>
      </c>
      <c r="C5" s="489">
        <v>883.7</v>
      </c>
      <c r="D5" s="490">
        <v>24.841869938313998</v>
      </c>
      <c r="E5" s="900"/>
      <c r="F5" s="491">
        <v>2257.8648800000001</v>
      </c>
      <c r="G5" s="490">
        <v>458.57676494457576</v>
      </c>
      <c r="H5" s="490">
        <v>165.65432987700001</v>
      </c>
      <c r="I5" s="532">
        <v>2470.7564000630491</v>
      </c>
    </row>
    <row r="6" spans="1:17" ht="18.75" x14ac:dyDescent="0.45">
      <c r="A6" s="395"/>
      <c r="B6" s="378">
        <v>1400</v>
      </c>
      <c r="C6" s="372">
        <v>6339.04</v>
      </c>
      <c r="D6" s="372">
        <v>76.370074000000002</v>
      </c>
      <c r="E6" s="372"/>
      <c r="F6" s="459">
        <v>18378.5134</v>
      </c>
      <c r="G6" s="372">
        <v>3274.9817220877485</v>
      </c>
      <c r="H6" s="372">
        <v>515.058047117</v>
      </c>
      <c r="I6" s="355">
        <v>17874.068614141164</v>
      </c>
    </row>
    <row r="7" spans="1:17" ht="18.75" x14ac:dyDescent="0.45">
      <c r="A7" s="395"/>
      <c r="B7" s="405"/>
      <c r="C7" s="464">
        <v>97.428739699993685</v>
      </c>
      <c r="D7" s="464">
        <v>119.63616759100512</v>
      </c>
      <c r="E7" s="464" t="e">
        <v>#DIV/0!</v>
      </c>
      <c r="F7" s="464">
        <v>2.1573236422696596</v>
      </c>
      <c r="G7" s="464">
        <v>-65.129230794974717</v>
      </c>
      <c r="H7" s="464">
        <v>-13.588304187416099</v>
      </c>
      <c r="I7" s="470">
        <v>-8.9008609018453484</v>
      </c>
      <c r="K7" s="446"/>
      <c r="L7" s="446"/>
      <c r="M7" s="446"/>
      <c r="N7" s="446"/>
      <c r="O7" s="446"/>
      <c r="P7" s="446"/>
      <c r="Q7" s="446"/>
    </row>
    <row r="8" spans="1:17" ht="18.75" x14ac:dyDescent="0.45">
      <c r="A8" s="395"/>
      <c r="B8" s="356">
        <v>1401</v>
      </c>
      <c r="C8" s="592">
        <v>10071.335999999999</v>
      </c>
      <c r="D8" s="592">
        <v>118.52327</v>
      </c>
      <c r="E8" s="592"/>
      <c r="F8" s="919">
        <v>24394.3</v>
      </c>
      <c r="G8" s="592">
        <v>3997.0380828759462</v>
      </c>
      <c r="H8" s="592">
        <v>839.10105786999975</v>
      </c>
      <c r="I8" s="448">
        <v>23902.624139035834</v>
      </c>
      <c r="K8" s="446"/>
      <c r="L8" s="446"/>
      <c r="M8" s="446"/>
      <c r="N8" s="446"/>
      <c r="O8" s="446"/>
      <c r="P8" s="446"/>
      <c r="Q8" s="446"/>
    </row>
    <row r="9" spans="1:17" ht="18.75" x14ac:dyDescent="0.45">
      <c r="A9" s="395"/>
      <c r="B9" s="593"/>
      <c r="C9" s="453">
        <v>58.877937353290065</v>
      </c>
      <c r="D9" s="453">
        <v>55.195960658621345</v>
      </c>
      <c r="E9" s="453" t="e">
        <v>#DIV/0!</v>
      </c>
      <c r="F9" s="453">
        <v>32.732716020437209</v>
      </c>
      <c r="G9" s="453">
        <v>22.04764551564881</v>
      </c>
      <c r="H9" s="453">
        <v>62.913881758921548</v>
      </c>
      <c r="I9" s="499">
        <v>33.727942166033444</v>
      </c>
      <c r="K9" s="488"/>
      <c r="L9" s="488"/>
      <c r="M9" s="488"/>
      <c r="N9" s="603"/>
      <c r="O9" s="488"/>
      <c r="P9" s="488"/>
      <c r="Q9" s="488"/>
    </row>
    <row r="10" spans="1:17" ht="18.75" x14ac:dyDescent="0.45">
      <c r="A10" s="395"/>
      <c r="B10" s="356">
        <v>1402</v>
      </c>
      <c r="C10" s="592">
        <v>15265.161</v>
      </c>
      <c r="D10" s="592">
        <v>154.54642899999999</v>
      </c>
      <c r="E10" s="592"/>
      <c r="F10" s="919">
        <v>25367.2081</v>
      </c>
      <c r="G10" s="592">
        <v>6102.906568176697</v>
      </c>
      <c r="H10" s="592">
        <v>989.10429996600021</v>
      </c>
      <c r="I10" s="494">
        <v>25961.474372626362</v>
      </c>
      <c r="K10" s="446"/>
      <c r="L10" s="446"/>
      <c r="M10" s="446"/>
      <c r="N10" s="446"/>
      <c r="O10" s="446"/>
      <c r="P10" s="446"/>
      <c r="Q10" s="446"/>
    </row>
    <row r="11" spans="1:17" ht="18.75" x14ac:dyDescent="0.45">
      <c r="A11" s="395"/>
      <c r="B11" s="509"/>
      <c r="C11" s="249">
        <v>51.570367625506691</v>
      </c>
      <c r="D11" s="249">
        <v>30.393321918978444</v>
      </c>
      <c r="E11" s="249" t="e">
        <v>#DIV/0!</v>
      </c>
      <c r="F11" s="249">
        <v>3.9882599623682609</v>
      </c>
      <c r="G11" s="249">
        <v>52.685724820153268</v>
      </c>
      <c r="H11" s="249">
        <v>17.876659871788661</v>
      </c>
      <c r="I11" s="253">
        <v>8.6134903917439658</v>
      </c>
      <c r="K11" s="492"/>
      <c r="L11" s="492"/>
      <c r="M11" s="492"/>
      <c r="N11" s="492"/>
      <c r="O11" s="492"/>
      <c r="P11" s="492"/>
      <c r="Q11" s="492"/>
    </row>
    <row r="12" spans="1:17" ht="18.75" x14ac:dyDescent="0.45">
      <c r="A12" s="395"/>
      <c r="B12" s="378">
        <v>1403</v>
      </c>
      <c r="C12" s="372">
        <v>18796.811000000002</v>
      </c>
      <c r="D12" s="372">
        <v>152.265230729</v>
      </c>
      <c r="E12" s="372"/>
      <c r="F12" s="459">
        <v>24314.869299999998</v>
      </c>
      <c r="G12" s="372">
        <v>3764.2680507420487</v>
      </c>
      <c r="H12" s="372">
        <v>802.17592745799993</v>
      </c>
      <c r="I12" s="355">
        <v>29117.899132576098</v>
      </c>
      <c r="K12" s="446"/>
      <c r="L12" s="446"/>
      <c r="M12" s="446"/>
      <c r="N12" s="446"/>
      <c r="O12" s="446"/>
      <c r="P12" s="446"/>
      <c r="Q12" s="446"/>
    </row>
    <row r="13" spans="1:17" ht="19.5" thickBot="1" x14ac:dyDescent="0.5">
      <c r="A13" s="395"/>
      <c r="B13" s="507"/>
      <c r="C13" s="469">
        <v>23.135360314902684</v>
      </c>
      <c r="D13" s="469">
        <v>-1.4760601624771255</v>
      </c>
      <c r="E13" s="469" t="e">
        <v>#DIV/0!</v>
      </c>
      <c r="F13" s="469">
        <v>-4.1484218359843936</v>
      </c>
      <c r="G13" s="469">
        <v>-38.320077348543435</v>
      </c>
      <c r="H13" s="469">
        <v>-18.898752387834719</v>
      </c>
      <c r="I13" s="470">
        <v>12.15811057047614</v>
      </c>
      <c r="K13" s="493"/>
      <c r="L13" s="493"/>
      <c r="M13" s="493"/>
      <c r="N13" s="493"/>
      <c r="O13" s="493"/>
      <c r="P13" s="493"/>
      <c r="Q13" s="493"/>
    </row>
    <row r="14" spans="1:17" ht="18.75" x14ac:dyDescent="0.45">
      <c r="B14" s="921">
        <v>1403</v>
      </c>
      <c r="C14" s="922"/>
      <c r="D14" s="922"/>
      <c r="E14" s="922"/>
      <c r="F14" s="923"/>
      <c r="G14" s="922"/>
      <c r="H14" s="922"/>
      <c r="I14" s="924"/>
      <c r="J14" s="475"/>
      <c r="K14" s="477"/>
      <c r="L14" s="478"/>
      <c r="M14" s="479"/>
      <c r="N14" s="479"/>
      <c r="O14" s="479"/>
      <c r="P14" s="479"/>
      <c r="Q14" s="479"/>
    </row>
    <row r="15" spans="1:17" ht="18.75" x14ac:dyDescent="0.45">
      <c r="B15" s="925" t="s">
        <v>0</v>
      </c>
      <c r="C15" s="592">
        <v>4189.2420000000002</v>
      </c>
      <c r="D15" s="592">
        <v>39.622165000000003</v>
      </c>
      <c r="E15" s="592"/>
      <c r="F15" s="919">
        <v>21880.1777</v>
      </c>
      <c r="G15" s="592">
        <v>690.49720371375599</v>
      </c>
      <c r="H15" s="592">
        <v>138.478690731</v>
      </c>
      <c r="I15" s="926">
        <v>24087.253873472171</v>
      </c>
    </row>
    <row r="16" spans="1:17" ht="18.75" x14ac:dyDescent="0.45">
      <c r="B16" s="925"/>
      <c r="C16" s="453">
        <v>-4.193362257384095</v>
      </c>
      <c r="D16" s="453">
        <v>-4.9239367066054598</v>
      </c>
      <c r="E16" s="453" t="e">
        <v>#DIV/0!</v>
      </c>
      <c r="F16" s="453">
        <v>-13.746212773016993</v>
      </c>
      <c r="G16" s="453">
        <v>-44.036069031389417</v>
      </c>
      <c r="H16" s="453">
        <v>-30.064151625146366</v>
      </c>
      <c r="I16" s="927">
        <v>-7.2192375219273401</v>
      </c>
    </row>
    <row r="17" spans="1:13" ht="18.75" x14ac:dyDescent="0.45">
      <c r="B17" s="925" t="s">
        <v>2</v>
      </c>
      <c r="C17" s="592">
        <v>3792.0289999999995</v>
      </c>
      <c r="D17" s="592">
        <v>32.645997999999999</v>
      </c>
      <c r="E17" s="592"/>
      <c r="F17" s="919">
        <v>21847.6931</v>
      </c>
      <c r="G17" s="592">
        <v>532.00786119931706</v>
      </c>
      <c r="H17" s="592">
        <v>141.399578623</v>
      </c>
      <c r="I17" s="926">
        <v>24291.463267598338</v>
      </c>
    </row>
    <row r="18" spans="1:13" ht="18.75" x14ac:dyDescent="0.45">
      <c r="B18" s="925"/>
      <c r="C18" s="453">
        <v>-9.481739178591269</v>
      </c>
      <c r="D18" s="453">
        <v>-17.606728456155793</v>
      </c>
      <c r="E18" s="453"/>
      <c r="F18" s="453">
        <v>-0.14846588745940892</v>
      </c>
      <c r="G18" s="453">
        <v>-22.952930390162791</v>
      </c>
      <c r="H18" s="453">
        <v>2.1092688532663431</v>
      </c>
      <c r="I18" s="927">
        <v>0.84779026782734945</v>
      </c>
    </row>
    <row r="19" spans="1:13" ht="18.75" x14ac:dyDescent="0.45">
      <c r="B19" s="925" t="s">
        <v>1</v>
      </c>
      <c r="C19" s="592">
        <v>4903.1490000000003</v>
      </c>
      <c r="D19" s="592">
        <v>39.826993999999999</v>
      </c>
      <c r="E19" s="592"/>
      <c r="F19" s="919">
        <v>25663.9388</v>
      </c>
      <c r="G19" s="592">
        <v>1005.299794980592</v>
      </c>
      <c r="H19" s="592">
        <v>237.47099516099999</v>
      </c>
      <c r="I19" s="926">
        <v>27675.413319608848</v>
      </c>
    </row>
    <row r="20" spans="1:13" ht="18.75" x14ac:dyDescent="0.45">
      <c r="B20" s="925"/>
      <c r="C20" s="453">
        <v>29.301463675515151</v>
      </c>
      <c r="D20" s="453">
        <v>21.996558353033052</v>
      </c>
      <c r="E20" s="453"/>
      <c r="F20" s="453">
        <v>17.46749957779295</v>
      </c>
      <c r="G20" s="453">
        <v>88.963334623349823</v>
      </c>
      <c r="H20" s="453">
        <v>67.943212754647533</v>
      </c>
      <c r="I20" s="927">
        <v>13.930614285077908</v>
      </c>
    </row>
    <row r="21" spans="1:13" ht="18.75" x14ac:dyDescent="0.45">
      <c r="B21" s="928" t="s">
        <v>3</v>
      </c>
      <c r="C21" s="372">
        <v>5912.3909999999996</v>
      </c>
      <c r="D21" s="372">
        <v>40.170073729000002</v>
      </c>
      <c r="E21" s="372"/>
      <c r="F21" s="459">
        <v>24314.869299999998</v>
      </c>
      <c r="G21" s="372">
        <v>1536.4631908483841</v>
      </c>
      <c r="H21" s="372">
        <v>284.82666294300003</v>
      </c>
      <c r="I21" s="929">
        <v>29117.899132576098</v>
      </c>
    </row>
    <row r="22" spans="1:13" ht="18.75" x14ac:dyDescent="0.45">
      <c r="B22" s="930"/>
      <c r="C22" s="469">
        <v>20.583547430437051</v>
      </c>
      <c r="D22" s="469">
        <v>0.86142511533759603</v>
      </c>
      <c r="E22" s="469" t="e">
        <v>#DIV/0!</v>
      </c>
      <c r="F22" s="469">
        <v>-5.2566736170676904</v>
      </c>
      <c r="G22" s="469">
        <v>52.836317934198576</v>
      </c>
      <c r="H22" s="469">
        <v>19.941663928217409</v>
      </c>
      <c r="I22" s="931">
        <v>5.2121563508690514</v>
      </c>
    </row>
    <row r="23" spans="1:13" ht="18.75" x14ac:dyDescent="0.45">
      <c r="B23" s="925">
        <v>1404</v>
      </c>
      <c r="C23" s="453"/>
      <c r="D23" s="453"/>
      <c r="E23" s="453"/>
      <c r="F23" s="453"/>
      <c r="G23" s="453"/>
      <c r="H23" s="453"/>
      <c r="I23" s="927"/>
    </row>
    <row r="24" spans="1:13" ht="18.75" x14ac:dyDescent="0.45">
      <c r="B24" s="925" t="s">
        <v>0</v>
      </c>
      <c r="C24" s="592">
        <v>5065.0810000000001</v>
      </c>
      <c r="D24" s="592">
        <v>33.816532280000004</v>
      </c>
      <c r="E24" s="592"/>
      <c r="F24" s="919">
        <v>27205.599999999999</v>
      </c>
      <c r="G24" s="592">
        <v>1200.1230796961631</v>
      </c>
      <c r="H24" s="592">
        <v>297.17110153499999</v>
      </c>
      <c r="I24" s="926">
        <v>32145.745514799612</v>
      </c>
    </row>
    <row r="25" spans="1:13" ht="18.75" x14ac:dyDescent="0.45">
      <c r="B25" s="925"/>
      <c r="C25" s="453">
        <v>-14.331088725356622</v>
      </c>
      <c r="D25" s="453">
        <v>-15.816603902355254</v>
      </c>
      <c r="E25" s="453" t="e">
        <v>#DIV/0!</v>
      </c>
      <c r="F25" s="453">
        <v>11.888736329748653</v>
      </c>
      <c r="G25" s="453">
        <v>-21.890541417168947</v>
      </c>
      <c r="H25" s="453">
        <v>4.334017912666539</v>
      </c>
      <c r="I25" s="927">
        <v>10.398574321717007</v>
      </c>
    </row>
    <row r="26" spans="1:13" ht="18.75" x14ac:dyDescent="0.45">
      <c r="B26" s="932" t="s">
        <v>2</v>
      </c>
      <c r="C26" s="244">
        <v>6544.2070000000003</v>
      </c>
      <c r="D26" s="244">
        <v>38.202919000000001</v>
      </c>
      <c r="E26" s="244"/>
      <c r="F26" s="661">
        <v>23683.5</v>
      </c>
      <c r="G26" s="244">
        <v>850.990345031424</v>
      </c>
      <c r="H26" s="244">
        <v>244.80871731699997</v>
      </c>
      <c r="I26" s="933">
        <v>31125.935823818949</v>
      </c>
    </row>
    <row r="27" spans="1:13" ht="19.5" thickBot="1" x14ac:dyDescent="0.5">
      <c r="B27" s="934"/>
      <c r="C27" s="935">
        <v>29.202415519120052</v>
      </c>
      <c r="D27" s="935">
        <v>12.971131054127099</v>
      </c>
      <c r="E27" s="935"/>
      <c r="F27" s="935">
        <v>-12.946231658188012</v>
      </c>
      <c r="G27" s="935">
        <v>-29.091410753731154</v>
      </c>
      <c r="H27" s="935">
        <v>-17.620281362329209</v>
      </c>
      <c r="I27" s="936">
        <v>-3.1724561824554769</v>
      </c>
    </row>
    <row r="28" spans="1:13" ht="18.75" x14ac:dyDescent="0.45">
      <c r="B28" s="921">
        <v>1404</v>
      </c>
      <c r="C28" s="937"/>
      <c r="D28" s="937"/>
      <c r="E28" s="938"/>
      <c r="F28" s="939"/>
      <c r="G28" s="937"/>
      <c r="H28" s="937"/>
      <c r="I28" s="940"/>
    </row>
    <row r="29" spans="1:13" ht="18.75" x14ac:dyDescent="0.45">
      <c r="B29" s="928" t="s">
        <v>414</v>
      </c>
      <c r="C29" s="797">
        <v>1692.019</v>
      </c>
      <c r="D29" s="372">
        <v>11.743406692000001</v>
      </c>
      <c r="E29" s="464"/>
      <c r="F29" s="459">
        <v>26021.5</v>
      </c>
      <c r="G29" s="372">
        <v>259.94647313017902</v>
      </c>
      <c r="H29" s="372">
        <v>63.642805318999997</v>
      </c>
      <c r="I29" s="929">
        <v>30407.443558706356</v>
      </c>
    </row>
    <row r="30" spans="1:13" ht="18.75" x14ac:dyDescent="0.45">
      <c r="B30" s="928"/>
      <c r="C30" s="464">
        <v>-17.000362015632405</v>
      </c>
      <c r="D30" s="464">
        <v>-10.08119337348262</v>
      </c>
      <c r="E30" s="464"/>
      <c r="F30" s="464">
        <v>7.0188767167257708</v>
      </c>
      <c r="G30" s="464">
        <v>-46.399649397081042</v>
      </c>
      <c r="H30" s="464">
        <v>-21.933649221510549</v>
      </c>
      <c r="I30" s="941">
        <v>4.4287000935708392</v>
      </c>
      <c r="L30" s="534"/>
    </row>
    <row r="31" spans="1:13" ht="18.75" x14ac:dyDescent="0.45">
      <c r="A31" s="446"/>
      <c r="B31" s="928" t="s">
        <v>415</v>
      </c>
      <c r="C31" s="372">
        <v>2029.23</v>
      </c>
      <c r="D31" s="372">
        <v>12.778075828</v>
      </c>
      <c r="E31" s="372"/>
      <c r="F31" s="459">
        <v>27621.7</v>
      </c>
      <c r="G31" s="372">
        <v>605.60096162005107</v>
      </c>
      <c r="H31" s="372">
        <v>151.065698774</v>
      </c>
      <c r="I31" s="929">
        <v>32351.384561833318</v>
      </c>
      <c r="J31" s="475"/>
    </row>
    <row r="32" spans="1:13" ht="18.75" x14ac:dyDescent="0.45">
      <c r="B32" s="928"/>
      <c r="C32" s="464">
        <v>19.929504337717248</v>
      </c>
      <c r="D32" s="464">
        <v>8.8106387110381803</v>
      </c>
      <c r="E32" s="464"/>
      <c r="F32" s="464">
        <v>6.1495301961839175</v>
      </c>
      <c r="G32" s="464">
        <v>132.97140920114396</v>
      </c>
      <c r="H32" s="464">
        <v>137.36492760934388</v>
      </c>
      <c r="I32" s="941">
        <v>6.3929774279573195</v>
      </c>
      <c r="M32" s="535"/>
    </row>
    <row r="33" spans="1:17" ht="18.75" x14ac:dyDescent="0.45">
      <c r="A33" s="446"/>
      <c r="B33" s="928" t="s">
        <v>416</v>
      </c>
      <c r="C33" s="372">
        <v>1343.8320000000001</v>
      </c>
      <c r="D33" s="372">
        <v>9.2950497600000013</v>
      </c>
      <c r="E33" s="372"/>
      <c r="F33" s="459">
        <v>27205.599999999999</v>
      </c>
      <c r="G33" s="372">
        <v>334.57564494593299</v>
      </c>
      <c r="H33" s="372">
        <v>82.462597442000003</v>
      </c>
      <c r="I33" s="929">
        <v>32145.745514799612</v>
      </c>
      <c r="K33" s="446"/>
      <c r="L33" s="446"/>
      <c r="M33" s="446"/>
      <c r="N33" s="446"/>
      <c r="O33" s="446"/>
      <c r="P33" s="446"/>
      <c r="Q33" s="446"/>
    </row>
    <row r="34" spans="1:17" ht="18.75" x14ac:dyDescent="0.45">
      <c r="B34" s="930"/>
      <c r="C34" s="469">
        <v>-33.776259960674736</v>
      </c>
      <c r="D34" s="469">
        <v>-27.257829072885968</v>
      </c>
      <c r="E34" s="469"/>
      <c r="F34" s="469">
        <v>-1.5064242968390857</v>
      </c>
      <c r="G34" s="469">
        <v>-44.753118612806475</v>
      </c>
      <c r="H34" s="469">
        <v>-45.412758745870448</v>
      </c>
      <c r="I34" s="931">
        <v>-0.63564218292007979</v>
      </c>
      <c r="K34" s="446"/>
      <c r="L34" s="446"/>
      <c r="N34" s="446"/>
      <c r="O34" s="446"/>
      <c r="P34" s="446"/>
      <c r="Q34" s="446"/>
    </row>
    <row r="35" spans="1:17" ht="18.75" x14ac:dyDescent="0.45">
      <c r="A35" s="446"/>
      <c r="B35" s="942" t="s">
        <v>443</v>
      </c>
      <c r="C35" s="716">
        <v>1891.817</v>
      </c>
      <c r="D35" s="449">
        <v>10.861454</v>
      </c>
      <c r="E35" s="456"/>
      <c r="F35" s="460">
        <v>25373.8</v>
      </c>
      <c r="G35" s="449">
        <v>224.25285653483496</v>
      </c>
      <c r="H35" s="449">
        <v>56.621625009999995</v>
      </c>
      <c r="I35" s="943">
        <v>31386.076432598915</v>
      </c>
    </row>
    <row r="36" spans="1:17" ht="18.75" x14ac:dyDescent="0.45">
      <c r="B36" s="942"/>
      <c r="C36" s="456">
        <v>40.777790676215488</v>
      </c>
      <c r="D36" s="456">
        <v>16.852026405935021</v>
      </c>
      <c r="E36" s="456" t="e">
        <v>#DIV/0!</v>
      </c>
      <c r="F36" s="456">
        <v>-6.7331725821154436</v>
      </c>
      <c r="G36" s="456">
        <v>-32.97394477978996</v>
      </c>
      <c r="H36" s="456">
        <v>-31.336597722592032</v>
      </c>
      <c r="I36" s="944">
        <v>-2.3632025639316794</v>
      </c>
    </row>
    <row r="37" spans="1:17" ht="18.75" x14ac:dyDescent="0.45">
      <c r="A37" s="604"/>
      <c r="B37" s="942" t="s">
        <v>444</v>
      </c>
      <c r="C37" s="449">
        <v>1977.6869999999999</v>
      </c>
      <c r="D37" s="449">
        <v>12.159463000000001</v>
      </c>
      <c r="E37" s="449"/>
      <c r="F37" s="460">
        <v>23259.7</v>
      </c>
      <c r="G37" s="449">
        <v>293.79809846032003</v>
      </c>
      <c r="H37" s="449">
        <v>83.200143532999988</v>
      </c>
      <c r="I37" s="943">
        <v>30914.230781196486</v>
      </c>
    </row>
    <row r="38" spans="1:17" ht="18.75" x14ac:dyDescent="0.45">
      <c r="A38" s="604"/>
      <c r="B38" s="942"/>
      <c r="C38" s="456">
        <v>4.539022537592146</v>
      </c>
      <c r="D38" s="456">
        <v>11.950600720677002</v>
      </c>
      <c r="E38" s="456" t="e">
        <v>#DIV/0!</v>
      </c>
      <c r="F38" s="456">
        <v>-8.3318225886544326</v>
      </c>
      <c r="G38" s="456">
        <v>31.011975945413241</v>
      </c>
      <c r="H38" s="456">
        <v>46.940578830625128</v>
      </c>
      <c r="I38" s="944">
        <v>-1.5033597857180752</v>
      </c>
    </row>
    <row r="39" spans="1:17" ht="18.75" x14ac:dyDescent="0.45">
      <c r="A39" s="604"/>
      <c r="B39" s="942" t="s">
        <v>445</v>
      </c>
      <c r="C39" s="449">
        <v>2674.703</v>
      </c>
      <c r="D39" s="449">
        <v>15.182002000000001</v>
      </c>
      <c r="E39" s="449"/>
      <c r="F39" s="460">
        <v>23683.5</v>
      </c>
      <c r="G39" s="449">
        <v>332.93939003626895</v>
      </c>
      <c r="H39" s="449">
        <v>104.986948774</v>
      </c>
      <c r="I39" s="943">
        <v>31125.935823818949</v>
      </c>
    </row>
    <row r="40" spans="1:17" ht="19.5" thickBot="1" x14ac:dyDescent="0.5">
      <c r="B40" s="934"/>
      <c r="C40" s="935">
        <v>35.243999682457343</v>
      </c>
      <c r="D40" s="935">
        <v>24.857503986812574</v>
      </c>
      <c r="E40" s="935" t="e">
        <v>#DIV/0!</v>
      </c>
      <c r="F40" s="935">
        <v>1.8220355378616233</v>
      </c>
      <c r="G40" s="935">
        <v>13.322513583672929</v>
      </c>
      <c r="H40" s="935">
        <v>26.186018816612531</v>
      </c>
      <c r="I40" s="936">
        <v>0.68481420133291238</v>
      </c>
    </row>
    <row r="41" spans="1:17" ht="17.25" x14ac:dyDescent="0.4">
      <c r="B41" s="495" t="s">
        <v>316</v>
      </c>
      <c r="C41" s="481"/>
      <c r="D41" s="481"/>
      <c r="E41" s="481"/>
      <c r="F41" s="481"/>
      <c r="G41" s="481"/>
      <c r="H41" s="482"/>
      <c r="I41" s="481"/>
    </row>
    <row r="42" spans="1:17" ht="17.25" x14ac:dyDescent="0.4">
      <c r="B42" s="480"/>
      <c r="C42" s="480"/>
      <c r="D42" s="480"/>
      <c r="E42" s="480"/>
      <c r="F42" s="480"/>
      <c r="G42" s="480"/>
      <c r="H42" s="480"/>
      <c r="I42" s="480"/>
    </row>
    <row r="43" spans="1:17" ht="18.75" x14ac:dyDescent="0.45">
      <c r="B43" s="350"/>
      <c r="H43" s="445"/>
      <c r="I43" s="394" t="s">
        <v>279</v>
      </c>
      <c r="J43" s="481"/>
    </row>
    <row r="44" spans="1:17" ht="18.75" x14ac:dyDescent="0.45">
      <c r="B44" s="350"/>
      <c r="C44" s="446"/>
      <c r="D44" s="446"/>
      <c r="E44" s="446"/>
      <c r="F44" s="446"/>
      <c r="G44" s="446"/>
      <c r="H44" s="446"/>
      <c r="I44" s="384" t="s">
        <v>441</v>
      </c>
      <c r="J44" s="481"/>
    </row>
    <row r="45" spans="1:17" ht="17.25" customHeight="1" x14ac:dyDescent="0.45">
      <c r="B45" s="350"/>
      <c r="H45" s="445"/>
      <c r="I45" s="394" t="s">
        <v>280</v>
      </c>
      <c r="J45" s="496"/>
    </row>
    <row r="46" spans="1:17" ht="17.25" customHeight="1" x14ac:dyDescent="0.25">
      <c r="I46" s="512">
        <v>29</v>
      </c>
    </row>
    <row r="50" spans="10:10" ht="18" x14ac:dyDescent="0.45">
      <c r="J50" s="598"/>
    </row>
  </sheetData>
  <mergeCells count="4">
    <mergeCell ref="B3:B4"/>
    <mergeCell ref="C3:D3"/>
    <mergeCell ref="E3:E4"/>
    <mergeCell ref="F3:I3"/>
  </mergeCells>
  <printOptions horizontalCentered="1" verticalCentered="1"/>
  <pageMargins left="0.19685039370078741" right="0.19685039370078741" top="0" bottom="9.8425196850393706E-2" header="0.19685039370078741" footer="0.19685039370078741"/>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31</vt:i4>
      </vt:variant>
    </vt:vector>
  </HeadingPairs>
  <TitlesOfParts>
    <vt:vector size="63" baseType="lpstr">
      <vt:lpstr>جلد</vt:lpstr>
      <vt:lpstr>علائم</vt:lpstr>
      <vt:lpstr>شاخص‌هاي عمده کامل</vt:lpstr>
      <vt:lpstr>شاخص‌هاي عمده</vt:lpstr>
      <vt:lpstr>توليد و درآمد جاری</vt:lpstr>
      <vt:lpstr>توليد و درآمد ثابت</vt:lpstr>
      <vt:lpstr>توليد و هزينه جاري </vt:lpstr>
      <vt:lpstr>توليد و هزينه ثابت </vt:lpstr>
      <vt:lpstr>تشکيل سرمايه</vt:lpstr>
      <vt:lpstr>انرژي</vt:lpstr>
      <vt:lpstr>صنعت</vt:lpstr>
      <vt:lpstr>پروانه‌هاي ساختماني</vt:lpstr>
      <vt:lpstr>سرمايه‌گذاري ساختمان</vt:lpstr>
      <vt:lpstr>بازرگاني داخلي </vt:lpstr>
      <vt:lpstr>cpi</vt:lpstr>
      <vt:lpstr>ppi</vt:lpstr>
      <vt:lpstr>حساب‌جاري</vt:lpstr>
      <vt:lpstr>حساب سرمایه  </vt:lpstr>
      <vt:lpstr>بدهي‌هاي خارجي </vt:lpstr>
      <vt:lpstr>بازرگاني خارجي </vt:lpstr>
      <vt:lpstr>نرخ ارز </vt:lpstr>
      <vt:lpstr>نرخ‌هاي سود</vt:lpstr>
      <vt:lpstr>پايه پولي </vt:lpstr>
      <vt:lpstr>دارايي‌هاي خارجي </vt:lpstr>
      <vt:lpstr>بدهي‌هاي دولت</vt:lpstr>
      <vt:lpstr>اسکناس و مسکوک </vt:lpstr>
      <vt:lpstr>تسهيلات</vt:lpstr>
      <vt:lpstr>درآمدها</vt:lpstr>
      <vt:lpstr>تراز عملياتي</vt:lpstr>
      <vt:lpstr>درآمدهای مالیاتی </vt:lpstr>
      <vt:lpstr>بورس </vt:lpstr>
      <vt:lpstr>بورس کالا</vt:lpstr>
      <vt:lpstr>cpi!Print_Area</vt:lpstr>
      <vt:lpstr>ppi!Print_Area</vt:lpstr>
      <vt:lpstr>'اسکناس و مسکوک '!Print_Area</vt:lpstr>
      <vt:lpstr>انرژي!Print_Area</vt:lpstr>
      <vt:lpstr>'بازرگاني خارجي '!Print_Area</vt:lpstr>
      <vt:lpstr>'بازرگاني داخلي '!Print_Area</vt:lpstr>
      <vt:lpstr>'بدهي‌هاي خارجي '!Print_Area</vt:lpstr>
      <vt:lpstr>'بدهي‌هاي دولت'!Print_Area</vt:lpstr>
      <vt:lpstr>'بورس '!Print_Area</vt:lpstr>
      <vt:lpstr>'بورس کالا'!Print_Area</vt:lpstr>
      <vt:lpstr>'پايه پولي '!Print_Area</vt:lpstr>
      <vt:lpstr>'پروانه‌هاي ساختماني'!Print_Area</vt:lpstr>
      <vt:lpstr>'تراز عملياتي'!Print_Area</vt:lpstr>
      <vt:lpstr>تسهيلات!Print_Area</vt:lpstr>
      <vt:lpstr>'تشکيل سرمايه'!Print_Area</vt:lpstr>
      <vt:lpstr>'توليد و درآمد ثابت'!Print_Area</vt:lpstr>
      <vt:lpstr>'توليد و درآمد جاری'!Print_Area</vt:lpstr>
      <vt:lpstr>'توليد و هزينه ثابت '!Print_Area</vt:lpstr>
      <vt:lpstr>'توليد و هزينه جاري '!Print_Area</vt:lpstr>
      <vt:lpstr>'حساب سرمایه  '!Print_Area</vt:lpstr>
      <vt:lpstr>حساب‌جاري!Print_Area</vt:lpstr>
      <vt:lpstr>'دارايي‌هاي خارجي '!Print_Area</vt:lpstr>
      <vt:lpstr>درآمدها!Print_Area</vt:lpstr>
      <vt:lpstr>'درآمدهای مالیاتی '!Print_Area</vt:lpstr>
      <vt:lpstr>'سرمايه‌گذاري ساختمان'!Print_Area</vt:lpstr>
      <vt:lpstr>'شاخص‌هاي عمده'!Print_Area</vt:lpstr>
      <vt:lpstr>'شاخص‌هاي عمده کامل'!Print_Area</vt:lpstr>
      <vt:lpstr>صنعت!Print_Area</vt:lpstr>
      <vt:lpstr>علائم!Print_Area</vt:lpstr>
      <vt:lpstr>'نرخ ارز '!Print_Area</vt:lpstr>
      <vt:lpstr>'نرخ‌هاي سود'!Print_Area</vt:lpstr>
    </vt:vector>
  </TitlesOfParts>
  <Company>CBI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m.soltanzadeh</dc:creator>
  <cp:lastModifiedBy>n.kilani</cp:lastModifiedBy>
  <cp:lastPrinted>2026-01-27T07:24:26Z</cp:lastPrinted>
  <dcterms:created xsi:type="dcterms:W3CDTF">2020-05-10T08:02:06Z</dcterms:created>
  <dcterms:modified xsi:type="dcterms:W3CDTF">2026-02-24T06:27:49Z</dcterms:modified>
</cp:coreProperties>
</file>